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m.devyatkin\Desktop\"/>
    </mc:Choice>
  </mc:AlternateContent>
  <xr:revisionPtr revIDLastSave="0" documentId="13_ncr:1_{C0161AD1-0BBF-44B1-BD2F-AE5CF4E8560E}" xr6:coauthVersionLast="36" xr6:coauthVersionMax="47" xr10:uidLastSave="{00000000-0000-0000-0000-000000000000}"/>
  <bookViews>
    <workbookView xWindow="0" yWindow="0" windowWidth="28800" windowHeight="11325" xr2:uid="{00000000-000D-0000-FFFF-FFFF00000000}"/>
  </bookViews>
  <sheets>
    <sheet name="Матюшко_31.03.2025" sheetId="6" r:id="rId1"/>
    <sheet name="Рыбалкина_31.03.2025" sheetId="4" r:id="rId2"/>
    <sheet name="Тургунов_31.03.2025" sheetId="9" r:id="rId3"/>
    <sheet name="Ахметова_14.04.2025" sheetId="10" r:id="rId4"/>
    <sheet name="Ибраева_14.04.2025" sheetId="8" r:id="rId5"/>
    <sheet name="Атажанова_14.04.2025" sheetId="3" r:id="rId6"/>
    <sheet name="Баттакова_14.04.2025" sheetId="5" r:id="rId7"/>
    <sheet name="Тургунов_14.04.2025" sheetId="1" r:id="rId8"/>
    <sheet name="Тургунов_21.04.2025" sheetId="19" r:id="rId9"/>
    <sheet name="Ибраева Л.К._21.04.2025" sheetId="21" r:id="rId10"/>
    <sheet name="Баттакова Ш.Б_28.04.2025" sheetId="22" r:id="rId11"/>
    <sheet name="Ахметова С.Б._28.04.2025" sheetId="23" r:id="rId12"/>
    <sheet name="Кишкентаева А.С._02.05.2025" sheetId="24" r:id="rId13"/>
    <sheet name="Тургунов Е.М_16.06.2025" sheetId="11" r:id="rId14"/>
    <sheet name="Бадекова К.Ж._16.06.2025" sheetId="12" r:id="rId15"/>
    <sheet name="Рамазанова А.16.06.2025" sheetId="13" r:id="rId16"/>
    <sheet name="Рамазанова_26.06.2025" sheetId="18" r:id="rId17"/>
    <sheet name="Кадырова И.А.26.06.2025" sheetId="25" r:id="rId18"/>
  </sheets>
  <definedNames>
    <definedName name="_xlnm.Print_Area" localSheetId="11">'Ахметова С.Б._28.04.2025'!$A$1:$K$15</definedName>
    <definedName name="_xlnm.Print_Area" localSheetId="10">'Баттакова Ш.Б_28.04.2025'!$A$1:$K$14</definedName>
    <definedName name="_xlnm.Print_Area" localSheetId="9">'Ибраева Л.К._21.04.2025'!$A$1:$P$9</definedName>
    <definedName name="_xlnm.Print_Area" localSheetId="12">'Кишкентаева А.С._02.05.2025'!$A$1:$H$25</definedName>
  </definedNames>
  <calcPr calcId="191029" refMode="R1C1"/>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7" i="25" l="1"/>
  <c r="G17" i="24" l="1"/>
  <c r="G15" i="24"/>
  <c r="G14" i="24"/>
  <c r="G13" i="24"/>
  <c r="G12" i="24"/>
  <c r="G11" i="24"/>
  <c r="G10" i="24"/>
  <c r="G9" i="24"/>
  <c r="H10" i="23" l="1"/>
  <c r="H9" i="23"/>
  <c r="H8" i="23"/>
  <c r="H7" i="23"/>
  <c r="H6" i="23"/>
  <c r="H5" i="23"/>
  <c r="H4" i="23"/>
  <c r="H3" i="23"/>
  <c r="H8" i="22"/>
  <c r="H7" i="22"/>
  <c r="H6" i="22"/>
  <c r="H5" i="22"/>
  <c r="H4" i="22"/>
  <c r="H3" i="22"/>
  <c r="H9" i="22" l="1"/>
  <c r="H5" i="21" l="1"/>
  <c r="H4" i="21"/>
  <c r="H3" i="21"/>
  <c r="H3" i="19" l="1"/>
  <c r="H4" i="19" s="1"/>
  <c r="H3" i="18" l="1"/>
  <c r="H4" i="18"/>
  <c r="H5" i="13" l="1"/>
  <c r="H4" i="12"/>
  <c r="H4" i="11"/>
  <c r="H6" i="8" l="1"/>
  <c r="H7" i="8"/>
  <c r="H8" i="8"/>
  <c r="H9" i="8"/>
  <c r="H5" i="8"/>
  <c r="H4" i="8"/>
  <c r="H3" i="8"/>
  <c r="H4" i="10"/>
  <c r="H5" i="10"/>
  <c r="H6" i="10"/>
  <c r="H7" i="10"/>
  <c r="H8" i="10"/>
  <c r="H9" i="10"/>
  <c r="H10" i="10"/>
  <c r="H3" i="10"/>
  <c r="H11" i="10" l="1"/>
  <c r="H4" i="9"/>
  <c r="H5" i="9"/>
  <c r="H6" i="9"/>
  <c r="H7" i="9"/>
  <c r="H8" i="9"/>
  <c r="H3" i="9"/>
  <c r="H9" i="9" s="1"/>
  <c r="H10" i="8"/>
  <c r="H3" i="6" l="1"/>
  <c r="H48" i="6" s="1"/>
  <c r="H12" i="3"/>
  <c r="H4" i="5"/>
  <c r="H5" i="5"/>
  <c r="H6" i="5"/>
  <c r="H7" i="5"/>
  <c r="H8" i="5"/>
  <c r="H9" i="5"/>
  <c r="H10" i="5"/>
  <c r="H11" i="5"/>
  <c r="H12" i="5"/>
  <c r="H13" i="5"/>
  <c r="H14" i="5"/>
  <c r="H15" i="5"/>
  <c r="H16" i="5"/>
  <c r="H17" i="5"/>
  <c r="H18" i="5"/>
  <c r="H19" i="5"/>
  <c r="H20" i="5"/>
  <c r="H21" i="5"/>
  <c r="H22" i="5"/>
  <c r="H23" i="5"/>
  <c r="H24" i="5"/>
  <c r="H25" i="5"/>
  <c r="H3" i="5"/>
  <c r="H4" i="4"/>
  <c r="H5" i="4"/>
  <c r="H6" i="4"/>
  <c r="H3" i="4"/>
  <c r="H4" i="3"/>
  <c r="H5" i="3"/>
  <c r="H6" i="3"/>
  <c r="H7" i="3"/>
  <c r="H8" i="3"/>
  <c r="H9" i="3"/>
  <c r="H10" i="3"/>
  <c r="H11" i="3"/>
  <c r="H3" i="3"/>
  <c r="H5" i="1"/>
  <c r="H4" i="1"/>
  <c r="H3" i="1"/>
  <c r="H6" i="1" s="1"/>
  <c r="H13" i="3" l="1"/>
  <c r="H26" i="5"/>
  <c r="H7" i="4"/>
</calcChain>
</file>

<file path=xl/sharedStrings.xml><?xml version="1.0" encoding="utf-8"?>
<sst xmlns="http://schemas.openxmlformats.org/spreadsheetml/2006/main" count="801" uniqueCount="277">
  <si>
    <t>№</t>
  </si>
  <si>
    <t>Наименование</t>
  </si>
  <si>
    <t>Характеристики (для оборудования допускается указание модели, марки, страны и других сведений)</t>
  </si>
  <si>
    <t>Обоснование закупок оборудования</t>
  </si>
  <si>
    <t>Планируемая стоимость</t>
  </si>
  <si>
    <t>Сроки закупок</t>
  </si>
  <si>
    <t>Условия оплаты (50/50 % 30/70 % 70/30 % 100 %)</t>
  </si>
  <si>
    <t>Контакты</t>
  </si>
  <si>
    <t xml:space="preserve">Руководитель организации: </t>
  </si>
  <si>
    <t>Риклефс В.П.</t>
  </si>
  <si>
    <t>Руководитель  проекта:</t>
  </si>
  <si>
    <t>Единица измерения</t>
  </si>
  <si>
    <t>Количество</t>
  </si>
  <si>
    <t>0% предоплаты</t>
  </si>
  <si>
    <t>Тургунов Е.М.</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</si>
  <si>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AP23488848 «Оптимизация метода субуретральной уретропексии при стрессовой и смешанной форме недержания мочи у женщин»</t>
    </r>
    <r>
      <rPr>
        <b/>
        <sz val="12"/>
        <color theme="1"/>
        <rFont val="Times New Roman"/>
        <family val="1"/>
        <charset val="204"/>
      </rPr>
      <t xml:space="preserve">
(наименование конкурса)
НАО "Карагандинский медицинский университет"</t>
    </r>
  </si>
  <si>
    <t>для хранения и статистической обработки информации, полученно в ходе исследования, формирования отчетов, написания статей.</t>
  </si>
  <si>
    <t xml:space="preserve">Ноутбук </t>
  </si>
  <si>
    <t>шт</t>
  </si>
  <si>
    <t>выполнение задач исследования</t>
  </si>
  <si>
    <t>выполнение УЗИ тазового дна у женщин до и после оператвиного лечения</t>
  </si>
  <si>
    <t>для выполнения оперативных вмешательств с целью коррекции недержания мочи у объектов исследования.</t>
  </si>
  <si>
    <t>полипропилен-поливинилфторидный для хирургического лечения недержания мочи у женщин УроСлинг с петлями, размером (мм) 11х300. Обязательно наличие сертификата соответстия изделия для применения на территории Республики Казахстан.</t>
  </si>
  <si>
    <t>Эндопротез сетчатый</t>
  </si>
  <si>
    <t>Цена за единицу</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</si>
  <si>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AP23488250 «Разработка технологии новых стоматологических лечебно-профилактических средств, ингибирующих образование биопленки Streptococcus mutans на основе отечественного растительного сырья»</t>
    </r>
    <r>
      <rPr>
        <b/>
        <sz val="12"/>
        <color theme="1"/>
        <rFont val="Times New Roman"/>
        <family val="1"/>
        <charset val="204"/>
      </rPr>
      <t xml:space="preserve">
(наименование конкурса)
НАО "Карагандинский медицинский университет"</t>
    </r>
  </si>
  <si>
    <t>Lambda ™ Plus 0,5–10 мкл, одноканальный дозатор, автоклавируемый, Corning, 4071</t>
  </si>
  <si>
    <t>для получения гелевых лекарственных форм</t>
  </si>
  <si>
    <t>940, 250 г, Thermo Scientific, ACRO278382500</t>
  </si>
  <si>
    <t>Карбопол</t>
  </si>
  <si>
    <t>для проведения экспрессии генов</t>
  </si>
  <si>
    <t>Todd Hewitt, 500 г, Condalab, 1236</t>
  </si>
  <si>
    <t xml:space="preserve">Бульон </t>
  </si>
  <si>
    <t>для экстракции сырья</t>
  </si>
  <si>
    <t>х/ч</t>
  </si>
  <si>
    <t>Гексан</t>
  </si>
  <si>
    <t>для экспрессии генов</t>
  </si>
  <si>
    <t>Дозатор</t>
  </si>
  <si>
    <t>Magnetic stirrer, myPlate, Speed range 100 - 2500 min⁻¹, Max. stirring capacity H₂O 1500 ml, IKA, 442-1262</t>
  </si>
  <si>
    <t>Магнитная мешалка</t>
  </si>
  <si>
    <t>Вортекс-миксер MS3 цифровой, IKA, 444- 2541</t>
  </si>
  <si>
    <t>Миксер</t>
  </si>
  <si>
    <t>Планшета</t>
  </si>
  <si>
    <t>Наконечники IsoTip 0,5-10 мкл с фильтром в штативе, градуированные, прозрачные, стерильные, 960 шт/упак, Corning, 4808</t>
  </si>
  <si>
    <t>Наконечники</t>
  </si>
  <si>
    <t>упаковка</t>
  </si>
  <si>
    <t>кг</t>
  </si>
  <si>
    <t xml:space="preserve">Оптическая 384-луночная планшета со штрихом-кодом MicroAmp™, 50 шт/уп. (4309849)
</t>
  </si>
  <si>
    <t>для получения стоматологических средств</t>
  </si>
  <si>
    <t>для проведения эксспрессии генов</t>
  </si>
  <si>
    <t>Вискозиметр IKARotavischi-viII</t>
  </si>
  <si>
    <t>ИТОГО</t>
  </si>
  <si>
    <t>Атажанова Г.А.</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</si>
  <si>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AP23490397 «Анализ молекулярно-генетических механизмов выносливости у спортсменов, имеющих эффективные результаты спортивной деятельности»</t>
    </r>
    <r>
      <rPr>
        <b/>
        <sz val="12"/>
        <color theme="1"/>
        <rFont val="Times New Roman"/>
        <family val="1"/>
        <charset val="204"/>
      </rPr>
      <t xml:space="preserve">
(наименование конкурса)
НАО "Карагандинский медицинский университет"</t>
    </r>
  </si>
  <si>
    <t>необходимо для проведения грантового исследования с определением уровней лактата спортсменов по месту тренировок</t>
  </si>
  <si>
    <t>EaglenosSciences, Inc, Китай, коммерческое предложение с описанием прилагается</t>
  </si>
  <si>
    <t>Тест-полоски для определения лактата, 50 шт в упак (6 упаковок)</t>
  </si>
  <si>
    <t>необходимо для проведения грантового исследования с определением уровней лактата у спортсменов по месту тренировок</t>
  </si>
  <si>
    <t>Анализатор уровня глюкозы и лактата в крови, EN310</t>
  </si>
  <si>
    <t>Так как в грантовом проекте заложено 18658137 можно заложить в смету приобретение комплектующих. Необходимо для проведения грантового исследования с работой ультразвукового денситометра SONOST-3000</t>
  </si>
  <si>
    <t>OsteoSys Co., Ltd. ; Страна:Южная Корея, коммерческое предложение с описанием прилагается</t>
  </si>
  <si>
    <t>Фантом для Денситометр ультразвуковой костный SONOST-3000, артикул C3MR-002A</t>
  </si>
  <si>
    <t>необходимо для проведения грантового исследования с обследованием спортсменов по месту тренировок</t>
  </si>
  <si>
    <t>регистрационное удостоверение № РК-МТ-№022928 №N043362 от 01.10.2021 год по бессрочно, производство SonoScape Company Ltd (Китай), с датчиками: L741, 4-15MHz/50mm, линейный датчик, 7P-B, 2-9MHz секторный фазированный детский датчик, 3P-A, 1-6MHz, секторный фазированный датчик нового поколения, тележкой для серии Е3 1 шт, сумкой для транспортировки серии Е3 1 шт, термопринтеом, коммерческое предложение с описанием прилагается</t>
  </si>
  <si>
    <t>шт.</t>
  </si>
  <si>
    <t>1</t>
  </si>
  <si>
    <t>6</t>
  </si>
  <si>
    <t>Портативная Система для ультразвуковой диагностики SonoScape E3</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</si>
  <si>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AP23490807 «Изучение эффективности использования биомаркеров сыворотки крови и транскраниальной допплерографии в ранней диагностике острых цереброваскулярных заболеваний»</t>
    </r>
    <r>
      <rPr>
        <b/>
        <sz val="12"/>
        <color theme="1"/>
        <rFont val="Times New Roman"/>
        <family val="1"/>
        <charset val="204"/>
      </rPr>
      <t xml:space="preserve">
(наименование конкурса)
НАО "Карагандинский медицинский университет"</t>
    </r>
  </si>
  <si>
    <t>Баттакова Ш.Б.</t>
  </si>
  <si>
    <t>Рыбалкина Д.Х.</t>
  </si>
  <si>
    <t>стандарт L-фенилаланина 
 L-Phenylalanine
Synonym(s): (S)-2-Amino-3-phenylpropionic acid
Linear Formula: C6H5CH2CH(NH2)CO2H</t>
  </si>
  <si>
    <t>Сертифицированные образцы, которые производятся и тестируются в соответсвии с ISO
Guide 34:2009 и ISO/IEC 17025:2005
Срок годности не менее 01.01.2027
Использование для ВЖЭХ
Объем не мнее 15 мг</t>
  </si>
  <si>
    <t>стандарт   на L-валин  
L-Valine
Synonym(s): (S)-α-Aminoisovaleric acid, L-2-Amino-3-methylbutanoic acid
Linear Formula: (CH3)2CHCH(NH2)CO2H</t>
  </si>
  <si>
    <t>стандарт N-ацетилнейраминовой кислоты 
N-Acetylneuraminic acid
Synonym(s): N-Acetylneuraminic acid dihydrate
Empirical Formula (Hill Notation): C11H19NO9 · 2H2O</t>
  </si>
  <si>
    <t>стандарт S-аденозил-L-гомоцистеина  
 Adenosyl-L-homocysteine
Synonym(s): S-(5′-Adenosyl)-L-homocysteine, 5′-Deoxy-S-adenosyl-L-homocysteine, AdoHcy, S-(5′-Deoxyadenosine-5′)-L-homocysteine
Empirical Formula (Hill Notation): C14H20N6O5S</t>
  </si>
  <si>
    <t>стандарт L-лизина гидрохлорида   
L-Lysine hydrochloride Synonym(s): L-Lysine monohydrochloride, (S)-2,6-Diaminohexanoic acid monohydrochloride
Linear Formula: H2N(CH2)4CH(NH2)CO2H·HCl</t>
  </si>
  <si>
    <t>стандарт L-аргинина   
L-Arginine
Synonym(s): (S)-2-Amino-5-guanidinopentanoic acid
Linear Formula: H2NC(=NH)NH(CH2)3CH(NH2)CO2H</t>
  </si>
  <si>
    <t>стандарт триптофан
Tryptophan Related Compound A
Synonym(s): 1,1′-Ethylidenebis-(L-tryptophan), EBT
Empirical Formula (Hill Notation): C24H26N4O4</t>
  </si>
  <si>
    <t>стандарт Фосфатидилэтаноламин,   
Phosphatidylethanolamine
Synonym(s): 3-sn-Phosphatidylethanolamine, L-α-Cephalin</t>
  </si>
  <si>
    <t>стандарт лизофосфатидилхолина  
Lysophosphatidylcholine
Synonym(s): L-α-Lysophosphatidylcholine from egg yolk, 1-Acyl-sn-glycero-3-phosphocholine, L-α-Lysolecithin</t>
  </si>
  <si>
    <t>Стандарт Фосфатидилхолин
Phosphatidylcholine</t>
  </si>
  <si>
    <t>стандарт Глутамат 
Monosodium glutamate
Synonym(s): L-Glutamic acid monosodium salt monohydrate, L-2-Aminopentanedioic acid, MSG, Sodium L-glutamate
Linear Formula: NaOOCCH2CH2CH(NH2)COOH · H2O</t>
  </si>
  <si>
    <t>стандарт  Глутамин
Glutamine
Synonym(s): L-Glutamine, (S)-2,5-Diamino-5-oxopentanoic acid, L-Glutamic acid 5-amide, Levoglutamide
Linear Formula: H2NCOCH2CH2CH(NH2)CO2H</t>
  </si>
  <si>
    <t>стандарт 5-гидроксииндол-3-уксусной кислоты  
5-Hydroxyindole-3-acetic acid
 Synonym(s): 5-HIAA</t>
  </si>
  <si>
    <t xml:space="preserve">  стандарт   L-тирозин   
L-Tyrosine
Synonym(s): (S)-2-Amino-3-(4-hydroxyphenyl)propionic acid, 3-(4-Hydroxyphenyl)-L-alanine
Linear Formula: 4-(HO)C6H4CH2CH(NH2)CO2H</t>
  </si>
  <si>
    <t>Калибровочный стандарт ESI Tuning Mix</t>
  </si>
  <si>
    <t>Калибровочный стандарт для ВЭЖХ/МС, для ESI-TOF 
Объем 100 mL
Формат Multi component mixture
Тип анализа Tuning Mix</t>
  </si>
  <si>
    <t xml:space="preserve">Ацетонитрил  </t>
  </si>
  <si>
    <t xml:space="preserve">Ацетонитрил для   ВЭЖХ 
Объем 2,5 литра 
НАЗВАНИЕ КАЧЕСТВА:
для УФ, ИК, ВЭЖХ, ACS
ХАРАКТЕРИСТИКИ:
Минимальный анализ (GC): 99,9% 
Плотность 20/4: 0,799-0,786 </t>
  </si>
  <si>
    <t>ацетат аммония</t>
  </si>
  <si>
    <t>Объем 1000 грамм
99% , для ВЭЖХ: подходит</t>
  </si>
  <si>
    <t xml:space="preserve">Триэтиламин  </t>
  </si>
  <si>
    <t xml:space="preserve">Объем 2 мл
 пригодный для ВЭЖХ,  Assay
≥99.5% (GC)  </t>
  </si>
  <si>
    <t>Уксусная кислота ледяная</t>
  </si>
  <si>
    <t>более +D2:D2199,8%, (р=1,049, уп.2,5 л)   ПРЕКУРСОР!</t>
  </si>
  <si>
    <t>Набор для выделения общей РНК
 96 реакций</t>
  </si>
  <si>
    <t xml:space="preserve">Набор для выделения предназначеный для выделения общей РНК, включая малые РНК, такие как микроРНК, из сыворотки/плазмы крови человека. 
Наличие современных технологий позволяющая воспроизводимо извлекать высококачественную РНК, которая подходит для широкого спектра применений, включая анализы обнаружения микроРНК (в т.ч. технология магнитных шариков,  позволяющая воспроизводимо извлекать высококачественную РНК). 
• Готовность к автоматизации, экстракция без фенола
• Оптимизированные протоколы для многочисленных неинвазивных биологических образцов, а также тканей и клеточных культур.
• Восстановление чистых miRNA, совместимых с методами miRNA-Seq и qRT-PCR, такими как TaqMan ™ Advanced miRNA cDNA Synthesis Kit и TaqMan ™ Advanced miRNA Assays.
Технические характеристики
Технология изоляции Магнитная бусина
Время очищенияДо 1,5 часов.
Объем элюирования 20–100 мкл
Тип образца   плазма, сыворотка 
Тип конечного продукта Общая РНК
Совместимость с высокой пропускной способностью Совместимость с высокой пропускной способностью
Для использования с (оборудованием)KingFisher™ Duo Prime, KingFisher™ Flex, KingFisher™ Apex
Для использования с (приложение)ОТ-ПЦР, кПЦР, создание библиотеки кДНК, NGS, анализ микрочипов, гибридизация блотов, нозерн-блоттинг, трансляция in vitro, анализы защиты от нуклеаз, маркировка нуклеиновых кислот
Количество96 реакций
Состояние доставкиЯщик 1: Сухой лед
Ящик 2: Комнатная температура
Начальное количество материала  Сыворотка: ≤100 мкл
 Цельная кровь: ≤50 мкл
Цель мРНК, siRNA, miRNA
Результат Клетки: ≤32 мкг РНК на 50 000 клеток
Ткань: ≤500 мкг на 5 мг
Содержимое и хранение
Коробка 1 (хранить при температуре от -15 до -25 °C)
• 1 x 0,48 мл Протеиназа К, 20 мг/мл
• 1 x 0,96 мл Усилитель лизиса/связывания
• 1 x 0,2 мл ДНКаза TURBO, 20 ед./мкл
Коробка 2 (хранить при комнатной температуре)
• 1 x 115 мл Лизирующий буфер
• 1 x 4,4 мл Буфер для переваривания PK
• 1 x 2 мл Связывающие гранулы РНК
• 1 x 20 мл Концентрат промывочного раствора 1
• 1 x 60 мл Концентрат промывочного раствора 2
• 1 x 4,8 мл Ресвязывающий буфер
• 1 x 4,8 мл Буфер ДНКазы MagMAX TURBO
• 1 x 9,6 мл Элюирующий буфер
• 1 Обрабатывающий планшет
• 2 Элюирующих планшета
• 4 Крышки для планшетов
</t>
  </si>
  <si>
    <t>Мастер-миксы для ПЦР в реальном времени
1х50 мл., 5000 реак</t>
  </si>
  <si>
    <t>Метод обнаружения
Праймер-зонд
Форма
Жидкость
Эффективность GC-Rich ПЦР
Высокий
Метод ПЦР
кПЦР
Полимераза
AmpliTaq Быстрая ДНК-полимераза
Скорость реакции
Быстрый
Для использования с (оборудованием)
7500 Fast System, 7500 System, 7900HT System, QuantStudio™ 12k Flex, QuantStudio™ 3, QuantStudio™ 5, QuantStudio™ 6 Flex, QuantStudio™ 6 Pro, QuantStudio™ 7 Flex, QuantStudio™ 7 Pro, StepOne™, StepOnePlus™, ViiA™ 7 System
Линия продуктов
TaqMan™
Тип продукта
Быстрый продвинутый мастер-микс
Количество
1 х 50 мл
Состояние доставки
Мокрый лед
Для использования с (приложение)
Экспрессия генов, анализ miRNA, обнаружение вирусов
Концентрация
2X
Верность (против Taq)
2 х
Количество реакций
5000 Реакций
Тип образца
ДНК (геномная), кДНК
Объем
50 мл
Содержимое и хранение
Содержит 1 пробирку (50 мл) 2X TaqMan Fast Advanced Master Mix, достаточно для 5000 реакций
TaqMan Fast Advanced Master Mix содержит AmpliTaq Fast DNA Polymerase, Uracil-N гликозилазу (UNG), dNTPs (с dUTP), краситель ROX (пассивный эталон) и оптимизированный буфер.
Хранить при температуре от 2°C до 8°C в темноте.</t>
  </si>
  <si>
    <t xml:space="preserve">Расширенный анализ miRNA TaqMan™ 250 реакций </t>
  </si>
  <si>
    <t>Метод обнаружения Праймер-зонд
Эффективность GC-Rich ПЦР
Высокий Метод ПЦР кПЦР
Скорость реакции Стандарт
Для использования с (оборудованием)
Система 7500, система 7500 Fast, система 7900HT, StepOne™, StepOnePlus™, система ViiA™ 7, QuantStudio™ 3, QuantStudio™ 5, QuantStudio™ 6 Flex, QuantStudio™ 7 Flex, QuantStudio 6 Pro, QuantStudio 7 Pro, QuantStudio™ 12k Flex
Линия продуктов
TaqMan™
Тип продукта Расширенный анализ miRNA
Количество S (250 реакций), инвентаризировано
Состояние доставки
Комнатная температура
Концентрация 20X
Количество реакций 250 Реакций
Объем 2 мкл
Размер блока Каждый
Содержимое и хранение
1 пробирка, содержащая 20-кратную смесь предварительно сформулированного анализа (1 зонд и 2 праймера).
Хранить при температуре от -15 до -25°C.</t>
  </si>
  <si>
    <t>Наконечники 0,1-10 мкл, в штативе, прозрачные, стерильные, 960 шт/упак</t>
  </si>
  <si>
    <t>Наконечники предназначены для отбора и переноса проб с помощью дозаторов при проведении ПЦР-анализа. Наконечники стерильные, стерилизованы гамма-облучением. Без фильтра. Градуированные (1-10мкл). Наконечники без ДНКазы, РНКазы и пирогенов.
Совместимость с дозаторами: Eppendorf, Gilson, BIOHIT Proline, Rainin pipet Lite(XLS), Dragonmed(S).</t>
  </si>
  <si>
    <t>набор</t>
  </si>
  <si>
    <t>Матюшко Д.Н.</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</si>
  <si>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АР19578688 "IT платформа для интегрированного обучения и контроля хирургических компетенций (прикладное исследование)".</t>
    </r>
    <r>
      <rPr>
        <b/>
        <sz val="12"/>
        <color theme="1"/>
        <rFont val="Times New Roman"/>
        <family val="1"/>
        <charset val="204"/>
      </rPr>
      <t xml:space="preserve">
(наименование конкурса)
НАО "Карагандинский медицинский университет"</t>
    </r>
  </si>
  <si>
    <t>Бактерия Streptococcus mutans</t>
  </si>
  <si>
    <t>Услуги цифровизации, программирования, разработки ПО</t>
  </si>
  <si>
    <r>
      <t xml:space="preserve">Разработка веб-платформы для оценки хирургических компетенций обучающихся,создание современной веб-платформы для проведения тестирования студентов с возможностью администрирования и анализа результатов.1.Требования к программным средствам
1.1. Клиентская часть (Frontend):
- Next.js версии 15
- React последней стабильной версии
- Tailwind CSS
- TanStack Query
- TanStack Table
- Shadcn UI компоненты
- Hero UI элементы                                 
1.2. Серверная часть (Backend):
- Node.js последней LTS версии
- Supabase для управления базой данных
- Clerk.js для системы авторизации                                      Функциональные требования к модулям
- Восстановление доступа через email
- Верификация пользователей            2. Модуль тестирования:
- Множественный выбор ответов
- Одиночный выбор
- Свободный ввод текста
- Сопоставление элементов. Требования к надежности
- Время восстановления при сбое не более 24 часов
- Сохранность данных при сбоях
- Регулярное резервное копирование
5.2. Требования к производительности
- Поддержка одновременной работы до 1000 пользователей
- Время отклика системы не более 1 секунды
- Доступность системы 90%
- Альтернативный выбор (да/нет)
- Установление соответствия
3. Модуль администрирования:
- Управление пользователями
- Управление тестовым контентом
- Мониторинг активности
- Формирование отчетности                 </t>
    </r>
    <r>
      <rPr>
        <b/>
        <sz val="12"/>
        <color theme="1"/>
        <rFont val="Times New Roman"/>
        <family val="1"/>
        <charset val="204"/>
      </rPr>
      <t>Квалификационные требования</t>
    </r>
    <r>
      <rPr>
        <sz val="12"/>
        <color theme="1"/>
        <rFont val="Times New Roman"/>
        <family val="1"/>
        <charset val="204"/>
      </rPr>
      <t xml:space="preserve">
- Опыт разработки веб-приложений не менее 3 лет
- Наличие специалистов с опытом работы с указанным стеком технологий
- Опыт разработки и внедрение CRM систем в медицинской сфере
- Наличие сертифицированных разработчиков CRM систем
-Опыт участия в научно-технических программах с грантовым финансированием и/или участие в действующем научном проекте
4.2. Требования к документации
Исполнитель должен предоставить:
- Техническую документацию на русском или казахском языке
- Руководство пользователя
- Руководство администратора
8.1. Информационная безопасность
- Шифрование данных при передаче
- Защита от несанкционированного доступа
8.2. Защита персональных данных
- Соответствие требованиям законодательства РК о персональных данных
- Шифрование персональных данных
- Контроль доступа к персональным данным</t>
    </r>
  </si>
  <si>
    <t>услуга</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</si>
  <si>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АР19579011 "Направленный синтез соединений с потенциальной противовирусной и антимикробной активностью на основе природных кумаринов и их синтетических аналогов"</t>
    </r>
    <r>
      <rPr>
        <b/>
        <sz val="12"/>
        <color theme="1"/>
        <rFont val="Times New Roman"/>
        <family val="1"/>
        <charset val="204"/>
      </rPr>
      <t xml:space="preserve">
(наименование конкурса)
НАО "Карагандинский медицинский университет"</t>
    </r>
  </si>
  <si>
    <t>Грушевидная испарительная колба с резьбовым конусом RODAVIS RDV29/32 емкостью 100 мл.</t>
  </si>
  <si>
    <t>Грушевидная испарительная колба с резьбовым конусом RODAVIS RDV29/32 емкостью 250 мл</t>
  </si>
  <si>
    <t>Грушевидная испарительная колба с резьбовым конусом RODAVIS RDV29/32 емкостью 500 мл.</t>
  </si>
  <si>
    <t>Грушевидная испарительная колба с резьбовым конусом RODAVIS RDV29/32 емкостью 3000 мл.</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</si>
  <si>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АР19676870 "Патогенетическое значение структурно-функционального дисбаланса сосудистой системы в пульмо-кардио-ренальном континууме"</t>
    </r>
    <r>
      <rPr>
        <b/>
        <sz val="12"/>
        <color theme="1"/>
        <rFont val="Times New Roman"/>
        <family val="1"/>
        <charset val="204"/>
      </rPr>
      <t xml:space="preserve">
(наименование конкурса)
НАО "Карагандинский медицинский университет"</t>
    </r>
  </si>
  <si>
    <t>Проведение анализа  взрослым пациентам  в рамках грантового проекта с целью определения уровня Цистатина С в сыворотке</t>
  </si>
  <si>
    <t>Набор рассчитан на 96 лунок, в составе набора поставляется: инструкция к набору,  CST3 микропланшет
Полоски для запечатывания.
Стандарт человеческого CST3
Биотинилированный конъюгат антител CST3 (50х)
MIX разбавитель, концентрат (10х)
Разбавитель стандарта (1х)
Буфер для промывок, концентрат (20х)
SP Конъюгат (100х)
Хромогенный субстрат (1х)
Стоп-раствор (1х)
Положительный контроль.  Набор подходит для определения Цистатина С в сыворотке и плазме человека. Единица изменрения результата нг/мл  Срок годности не менее 85% к моменту поставки.</t>
  </si>
  <si>
    <t>Human Cystatin-C (CST3) ELISA Kit 
Иммуноферментный набор для количественного определения цистатина С человека</t>
  </si>
  <si>
    <t>Проведение анализа  взрослым пациентам  в рамках грантового проекта с целью определения уровня  L-FABP в сыворотке</t>
  </si>
  <si>
    <t>Набор рассчитан на 96 лунок, в составе набора поставляется: инструкция к набору, - 96-луночные микропланшеты , Плёнки для запечатывания планшетов, Фосфатно-солевой буфер (PBS) pH 7,2–7,4, отфильтрованный через мембрану 0,2 мкм, Буфер для промывания pH 7,2–7,4, Разбавитель реагентов, Субстратный раствор, Стоп реагент. Набор подходит для определения уровня L-FABP в сыворотке человека, единица измерения результата нг/мл Срок годности не менее 85% к моменту поставки.</t>
  </si>
  <si>
    <t>Human FABP1/L-FABP</t>
  </si>
  <si>
    <t>Проведение анализа  взрослым пациентам  в рамках грантового проекта с целью определения уровня Липокаина-2 в сыворотке</t>
  </si>
  <si>
    <t xml:space="preserve">Набор рассчитан на 96 лунок, в составе набора поставляется:  Инструкция к набору Липокалин-2 микропланшет (полистирольный), покрытый мышиными моноклональными антителами к Липокалину-2, 96 лунок в одном микропланшете, 12 стрипов по 8 лунок
Коньюгат Липокалина-2: конъюгат мышиных моноклональных антител к Липокалину-2 с пероксидазой хрена, с консервантами, 21 мл
Стандарт Липокалина-2: рекомбинантный Липокалин-2 (содержит компоненты животного происхождения) в белковом буферном растворе с консервантами, лиофилизированный. Объем разбавителя указан на этикетке флакона.
Рабочий буфер RD1-52: белковый буферный раствор с консервантами, 11 мл
Буфер для разведения стандарта RD5-24, концентрат: белковый буферный раствор с консервантами, 21 мл. Использовать разведенным 1:5
Буфер для промывок, концентрат 25х буферный раствор ПАВ с консервантами, 21 мл. Может приобретать желтое окрашивание.
Цветной реагент А: стабилизированный раствор перекиси водорода, 12 мл
Цветной реагент В: стабилизированный раствор хромогена (тетраметилбензидин), 12 мл
Стоп-раствор: раствор 2 N серной кислоты, 6 мл
Плёнки для заклеивания стрипов.   Набор подходит для определения  липокаина-2 в сыворотке человека.  Единица измерения результата нг/мл Срок годности не менее 85% к моменту поставки.
</t>
  </si>
  <si>
    <t>Quantikine ELISA Human Lipocalin-2/NGAL Immunoassay  Набор реагентов для определения человеческого Липокалина-2
в супернатантах клеточных культур, сыворотке, плазме, слюне и моче</t>
  </si>
  <si>
    <t>Проведение анализа  взрослым пациентам  в рамках грантового проекта с целью определения показателей  КЩС</t>
  </si>
  <si>
    <t>Вакуумная пробирка с ЭДТА К2, 2мл (сиреневая крышка)  Срок годности не менее 85% к моменту поставки.</t>
  </si>
  <si>
    <t>Вакуумная пробирка с ЭДТА К2, 2мл (сиреневая крышка)</t>
  </si>
  <si>
    <t>Измерительные карты предназначены для измерения газов крови, электролитов и метаболитов в портативном анализаторе EPOC. Срок годности не менее 85% к моменту поставки.
Измеряемые параметры - диапазон измерения:
• pH 6,5 – 8,0
• pCO2 5,0 – 250,0 мм рт.ст.
• pO2 5,0 – 750,0 мм рт.ст.
• Na+ 85,0 – 180,0 ммоль/л
• K+ 1,5 – 12,0 ммоль/л
• Ca2+ 0,25 – 4,0 ммоль/л
• Hct 10 – 75 %
• Glu 1,1 – 38,5 ммоль/л
• Lac 0,3 – 20,0 ммоль/л
• Crea 27,0 – 1326 мкмоль/л
• Cl- 65,0 – 140,0 ммоль/л</t>
  </si>
  <si>
    <t>Epoc одноразовая тест-карта, для определения газов, электролитов и метаболитов крови</t>
  </si>
  <si>
    <t>Шприцы гепаринизированные предназначены для взятия капиллярной крови для исследования газов крови и КЩС Срок годности не менее 85% к моменту поставки.</t>
  </si>
  <si>
    <t>Шприцы с гепарином  2 мл 50 штук в упаковке</t>
  </si>
  <si>
    <t>Проведение капнографии взрослым пациентам в рамках грантового проекта для определения концентрации СО2 в выдыхаемом воздухе.</t>
  </si>
  <si>
    <t>Линии Microstream™ Advance Filter Line взрослые назальные. Для неинтубированных пациентов. Предназначены для работы с аппаратом: портативный пульсоксиметр / капнограф Capnostream 35. Не содержат латекса.  Не предназначены для повторного использования. Длина 2 м.   
Квалификационные требования к поставщику  - необходимость наличия у Поставщика «статуса производителя, официального дистрибьютора либо официального представителя производителя» во избежание получения заказчиком неоригинальных расходных материалов, незарегистрированной продукции или контрафактных товаров.</t>
  </si>
  <si>
    <t>Дыхательные контуры для неинтубированных пациентов, назальные, для взрослых.</t>
  </si>
  <si>
    <t>Упаковка (по 25 штук)</t>
  </si>
  <si>
    <t>Упаковка (по 50 штук)</t>
  </si>
  <si>
    <t>Упаковка (по 100 штук)</t>
  </si>
  <si>
    <t>Набор (по 96 лунок)</t>
  </si>
  <si>
    <t>Ибраева Л.К.</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</si>
  <si>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АР19677271 "Изучение взаимосвязи интраабдоминального давления, биомаркеров бактериальной транслокации и биомаркеров повреждения кишечной стенки при синдроме мультиорганной дисфункции"</t>
    </r>
    <r>
      <rPr>
        <b/>
        <sz val="12"/>
        <color theme="1"/>
        <rFont val="Times New Roman"/>
        <family val="1"/>
        <charset val="204"/>
      </rPr>
      <t xml:space="preserve">
(наименование конкурса)
НАО "Карагандинский медицинский университет"</t>
    </r>
  </si>
  <si>
    <t>Набор для определения Zonulin (зонулин) в сыворотке крови методом иимуноферментного анализа (ИФА) на ИФА-роботизированной системе EVOLIS. На 96 определений, для человека.</t>
  </si>
  <si>
    <t>Набор для определения Зонулина методом ИФА , 96 определений, для человека.</t>
  </si>
  <si>
    <t>Набор для определения REG3α (regenerating islet-derived protein-3α, регенерирующий островковый белок 3α)  в сыворотке крови методом иимуноферментного анализа (ИФА) на ИФА-роботизированной системе EVOLIS. На 96 определений,  для человека.</t>
  </si>
  <si>
    <t>Набор для определения REG3a методом ИФА , 96 определений, для человека.</t>
  </si>
  <si>
    <t>Набор для определения I-FABP (Intestinal fatty-acid binding protein, кишечный белок, связывающий жирные кислоты) в сыворотке крови методом иимуноферментного анализа (ИФА) на ИФА-роботизированной системе EVOLIS. На 96 определений, для человека.</t>
  </si>
  <si>
    <t>Набор для определения I-FABP методом ИФА , 96 определений, для человека.</t>
  </si>
  <si>
    <t>Набор для определения Пресепсина (sCD14-ST) в сыворотке крови методом иимуноферментного анализа (ИФА) на ИФА-роботизированной системе EVOLIS. На 96 определений, для человека.</t>
  </si>
  <si>
    <t>Набор для определения Пресепсина (sCD14-ST) методом ИФА , 96 определений, для человека.</t>
  </si>
  <si>
    <t>Набор для определения LBP (LPS-binding protein, липополисахарид-связывающий белок) в сыворотке крови методом иимуноферментного анализа (ИФА) на ИФА-роботизированной системе EVOLIS. На 96 определений, для человека.</t>
  </si>
  <si>
    <t>Набор для определения LBP методом ИФА , 96 определений, для человека.</t>
  </si>
  <si>
    <t>Вакуумная пробирка пластмассовая стерильная для забора крови с  активатором свертывания (клот-активатором) и  гелем, разделяющим сыворотку от сгустка крови, PUTH. Объемом 5мл, 13*100 мм, с желтой крышкой. Температура хранения от 2°C до 25°C. В упаковке 100 штук.</t>
  </si>
  <si>
    <t>Вакуумная пробирка пластмассовая стерильная с гелем и активатором свертывания: 5 мл, 13*100 мм, с желтой крышкой.</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</si>
  <si>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2"/>
        <color theme="1"/>
        <rFont val="Times New Roman"/>
        <family val="1"/>
        <charset val="204"/>
      </rPr>
      <t>проекту грантового финансирования АР19678427 "Исследование взаимодействия биокомпозита на основе наноцеллюлозы в модели костного дефекта трубчатой кости в эксперименте in vivo"</t>
    </r>
    <r>
      <rPr>
        <b/>
        <sz val="12"/>
        <color theme="1"/>
        <rFont val="Times New Roman"/>
        <family val="1"/>
        <charset val="204"/>
      </rPr>
      <t xml:space="preserve">
(наименование конкурса)
НАО "Карагандинский медицинский университет"</t>
    </r>
  </si>
  <si>
    <t>Ахметова С.Б.</t>
  </si>
  <si>
    <t>Гомогенизированная парафиновая среда 56/58, производство Bio-Optica, Италия (Смесь парафиновых гранул с температурой плавления для рутинной работы. Смесь парафинного воска для изготовления парафиновых блоков с точкой плавления при t 56-58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Гомогенизированная парафиновая среда 52/54 производство ЭргоПродакшн Россия (Смесь парафиновых гранул с низкой температурой плавления для рутинной работы. Смесь парафинного воска для изготовления парафиновых блоков с точкой плавления при t 52/54 ° C. Для обработки различных образцов широкого спектра. Нижняя точка плавления делает его пригодным для работы с мягкими тканями, не деформируя и без повреждений, позволяет хорошо сохранять ткани морфологии во время обработки) - 5 кг; Гистологические кассеты с прямоугольными отверстиями с крышкой, белого цвета, производство Bio-Optica, Италия (Предназаначены для проводки стандартного операционного материала, размер отверстий составляет 0,9 мм - 500 шт/упаковка) - 2 упаковки; Одноразовые микротомные ножи, производство Италия (Предназначены для серийных срезов - 50 шт/упаковка) - 2 упаковки; Формалин 10% забуференный, 10 л, произодство ЭргоПродакшн Россия (Универсальный фиксатор для гистологических образцов Фасовка 10 л) - 60 литров; Эозин Y 1% водный раствор, производство Bio-Optica, Италия (Окрашивание цитоплазмы) - 1000 мл; Гематоксилин Майера ,производство Bio-Optica, Италия (Окрашивание ядер) - 1000 мл; IsoPrep, 10л, производство БиоВитрум Россия (Состав: абсолютизированный изопропанол (концентрации не ниже 99,97%), - Тритон Х15 (октилфеноксиполиэтоксиэтанол), Фасовка 10 литровые канистры. Применение: Полностью готов к применению) - 60 л; Предметное стекло для микроскопии с матовым полем, с папиросной бумагой, производство Китай Yancheng (Предметное стекло для микроскопии с матовым полем, с папиросной бумагой. Размеры 76*26мм, 1.0-1.2ммю Угол 90/45, 50 шт/упаковка) - 20 упаковок; Стекло покровное 24х50 мм, производство Китай Yancheng (Покровные стекла обладают великолепной ровностью и гибкостью, что обеспечивает качественное покрытие даже при большой площади препарата. Толщина 0,13-0,16 мм, 100 шт/упаковка) - 10 упаковок; Грокотт, производство Bio-Optica, Италия (Выявление мицелия в тканевых образцах. А. Раствор хромовой кислоты, 30 мл, В. Раствор натрия бисульфата, 30 мл, C. Раствор гексаметилентетрамина, 30 мл, D. Раствор нитрата серебра, 30 мл, E. Раствор бората натрия, 30 мл, F. Раствор хлорида золота, 30 мл, G. Раствор тиосульфата натрия, 30 мл, H. Раствор светового-зеленого, 30 мл) - 100 тестов; Набор для окраски по Массону с анилиновым синим, производство Bio-Optica, Италия (Рекомендован для окрашивания соединительной ткани. Выявляет ядра, нейрофибриллы, нейроглию, коллаген, кератин, интрацеллюлярные волокна, гаметы, а также негативное отображение комплекса Гольджи. Метод основан на использовании четырех различных красителей: железного гематоксилина Вейгерта для окраски ядер, пикриновой кислоты для эритроцитов, смеси кислых красителей для цитоплазмы и анилинового синего для соединительной ткани. Реактивы А. Железный гематоксилин Вейгерта, раствор В, 18 мл, В. Железный гематоксилин Вейгерта, раствор А, 18 мл, C. Спиртовой раствор пикриновой кислоты, 30 мл, D. Раствор кислого пунцового фуксина по Массону, 30 мл, E. Раствор фосфомолибденовой кислоты, 30 мл, F. Массон анилиновый синий, 30 мл) - 100 тестов; Био - клир, производтво Bio-Optica, Италия (Заменитель ксилола) - 10 000 мл</t>
  </si>
  <si>
    <t>Набор для гистологического исследования исследования</t>
  </si>
  <si>
    <t>Лекарственная форма, дозировка: Раствор для наружного применения 3%; Фармакотерапевтическая группа: Дерматология. Антисептики и дезинфицирующие средства. Антисептики и дезинфицирующие препараты другие. Перекись водорода. Код АТХ D08AX01</t>
  </si>
  <si>
    <t>Перекись водорода 3% 100мл</t>
  </si>
  <si>
    <t>Лекарственная форма, дозировка: Раствор для наружного и местного применения, 50 мл. Фармакотерапевтическая группа: 
Дерматология. Антисептики и дезинфицирующие средства. Препараты йода. Повидон –Йод код АТХ D08АG02</t>
  </si>
  <si>
    <t>Раствор повидон йода 10% 50 мл</t>
  </si>
  <si>
    <t xml:space="preserve">Золетил (Zoletil) — средство для общей анестезии кошек и собак. СОСТАВ И ФОРМА ВЫПУСКА: Лекарственное средство в форме лиофилизированного порошка для инъекций белого или светло-желтого цвета в комплекте с растворителем (вода для инъекций) выпускается в стеклянных флаконах, укупоренных хлорбутаноловыми пробками и закатанных алюминиевыми колпачками. Каждый флакон содержит в качестве действующего вещества: 250 мг тилетамина гидрохлорида и 250 мг золазепама гидрохлорида. Вспомогательные вещества — натрия сульфат и лактоза, 5 флаконов. </t>
  </si>
  <si>
    <t>Список расходных материалов для анестезиологического пособия</t>
  </si>
  <si>
    <t>Перчатки латексные стерильные неопудренные, размеры 6 и 7</t>
  </si>
  <si>
    <t>Перчатки одноразовые</t>
  </si>
  <si>
    <t>Маска медицинская защитная гигиеническая трёхслойная одноразовая (100 шт. в упак). Маска трёхслойная медицинская защитная на резинках с носовым фиксатором.</t>
  </si>
  <si>
    <t>Маски одноразовые</t>
  </si>
  <si>
    <t>Халат хирургический, 140см (СМС, 40г) рукава на манжете - 75 шт; Халат хирургический, 120см (СМС, 40г) рукава на манжете - 75 шт</t>
  </si>
  <si>
    <t>Халаты стерильные</t>
  </si>
  <si>
    <t xml:space="preserve">Иглодержатель сосудистый Криля-Вуда (Crile-Wood) 150 мм - 5 шт; зажим прямой типа москит Halstead-Mosquito 125 мм - 10 шт; пинцет стоматологический изогнутый с насечкой 150*0,8 - 5 шт; Ножницы остроконечные прямые 140 мм (Артикул:
00000013135) - 2 шт; Ножницы остроконечные прямые 100 мм 10.0020.10 (Артикул:
00000012472) - 2 шт; Ранорасширители самоудерживающиеся Plester Retractor 1x2pr. right 11cm Код: 19.0132.11 Страна производитель Пакистан - 2 шт; Ранорасширители самоудерживающиеся Plester Retractor 1x2pr. right 11cm - 2 шт; шовный хирургический  стерильный синтетический рассасывающийся материал VICRYL (фиолетовый) условным № 3-0 длиной нити  (см), 75 с атравматическими иглами и без игл - 100 шт; Иглодержатель общехирургический, 160 мм - 2 шт; Ножницы для разрезания повязок с пуговкой горизонтально изогнутые, 185 мм - 2 шт; Ножницы с одним острым концом прямые, 140 мм - 2 шт; Пинцет анатомический общего назначения, 150х2,5 мм - 2 шт; Пинцет хирургический общего назначения, 150х2,5 мм - 2 шт </t>
  </si>
  <si>
    <t>Хирургический набор (операционный инструментарий и материалы)</t>
  </si>
  <si>
    <t>флакон</t>
  </si>
  <si>
    <t>штука</t>
  </si>
  <si>
    <t>Боросиликатное приемная колба для сбора со сферическим соединением, вместимостью 1000 мл</t>
  </si>
  <si>
    <t>Категория: Бактерия, тип: Культура пресептрола, Обозначение штамма: NCTC 10449 [IFO 13955], источник изоляции: Carious dentine, Примененение: Биоинформатика Медиа-тестирование, Формат: Лиофилирован, Хранение: 2-8°С;ATCC-25175;ATCC, С</t>
  </si>
  <si>
    <t>амп</t>
  </si>
  <si>
    <r>
      <t xml:space="preserve">по основным вопросам: +77023516940 (Кошанова А.А.); по вопросам организации процесса: </t>
    </r>
    <r>
      <rPr>
        <sz val="12"/>
        <color rgb="FFFF0000"/>
        <rFont val="Times New Roman"/>
        <family val="1"/>
        <charset val="204"/>
      </rPr>
      <t>+77019001621 (Данилин А.О.).</t>
    </r>
  </si>
  <si>
    <r>
      <t xml:space="preserve">по основным вопросам: +77083669813 (Аманова Д.Е.); по вопросам организации процесса: </t>
    </r>
    <r>
      <rPr>
        <sz val="12"/>
        <color rgb="FFFF0000"/>
        <rFont val="Times New Roman"/>
        <family val="1"/>
        <charset val="204"/>
      </rPr>
      <t>+77019001621 (Данилин А.О.).</t>
    </r>
  </si>
  <si>
    <r>
      <t xml:space="preserve">по основным вопросам: +77051926447 (Классен О.С.); по вопросам организации процесса: </t>
    </r>
    <r>
      <rPr>
        <sz val="12"/>
        <color rgb="FFFF0000"/>
        <rFont val="Times New Roman"/>
        <family val="1"/>
        <charset val="204"/>
      </rPr>
      <t>+77019001621 (Данилин А.О.).</t>
    </r>
  </si>
  <si>
    <r>
      <t xml:space="preserve">по основным вопросам: +77016119655 (Тургунов Е.М.); по вопросам организации процесса: </t>
    </r>
    <r>
      <rPr>
        <sz val="12"/>
        <color rgb="FFFF0000"/>
        <rFont val="Times New Roman"/>
        <family val="1"/>
        <charset val="204"/>
      </rPr>
      <t>+77019001621 (Данилин А.О.).</t>
    </r>
  </si>
  <si>
    <r>
      <t xml:space="preserve">по основным вопросам: +77077792965 (Атажанова Г.А.); по вопросам организации процесса: </t>
    </r>
    <r>
      <rPr>
        <sz val="12"/>
        <color rgb="FFFF0000"/>
        <rFont val="Times New Roman"/>
        <family val="1"/>
        <charset val="204"/>
      </rPr>
      <t>+77019001621 (Данилин А.О.).</t>
    </r>
  </si>
  <si>
    <r>
      <t xml:space="preserve">по основным вопросам: +77013095083 (Муратбекова Ш.С.); по вопросам организации процесса: </t>
    </r>
    <r>
      <rPr>
        <sz val="12"/>
        <color rgb="FFFF0000"/>
        <rFont val="Times New Roman"/>
        <family val="1"/>
        <charset val="204"/>
      </rPr>
      <t>+77019001621 (Данилин А.О.).</t>
    </r>
  </si>
  <si>
    <r>
      <t>по основным вопросам: +77473878299 (Рыбалкина Д.Х.); по вопросам организации процесса:</t>
    </r>
    <r>
      <rPr>
        <sz val="12"/>
        <color rgb="FFFF0000"/>
        <rFont val="Times New Roman"/>
        <family val="1"/>
        <charset val="204"/>
      </rPr>
      <t xml:space="preserve"> +77019001621 (Данилин А.О.).</t>
    </r>
  </si>
  <si>
    <t xml:space="preserve">Core i7-13650HX/16"WQXGA/32GB/1TB/GF RTX4070 8GB/LAN/DOS
</t>
  </si>
  <si>
    <t>по основным вопросам: +77016119655 (Тургунов Е.М.); по вопросам организации процесса: +77019001621 (Данилин А.О.).</t>
  </si>
  <si>
    <t>экземпляр</t>
  </si>
  <si>
    <t>Согласно календарного плана</t>
  </si>
  <si>
    <t xml:space="preserve">Тираж - 100 экз. Формат - 60*84/1/16. Объем - 96 стр. Красочность 4+4 (все страницы книги полноцветные). Бумага - офсетная 80 г/м2. Переплет - №4 (твердый). Ламинация обложки - глянцевая. Получение международного стандарта ISBN. Верстка и корректура текста. Дизайн обложки. </t>
  </si>
  <si>
    <t>Печать монографии</t>
  </si>
  <si>
    <t>Условия оплаты (0% предоплаты)</t>
  </si>
  <si>
    <r>
      <t xml:space="preserve">Перечень товаров, работ и услуг, планируемых к закупу для научных исследований в 2025 году в рамках выполнения государственного заказа по проекту грантового финансирования AP19677271 </t>
    </r>
    <r>
      <rPr>
        <b/>
        <u/>
        <sz val="14"/>
        <color theme="1"/>
        <rFont val="Times New Roman"/>
        <family val="1"/>
        <charset val="204"/>
      </rPr>
      <t>«Изучение взаимосвязи интраабдоминального давления, биомаркеров бактериальной транслокации и биомаркеров повреждения кишечной стенки при синдроме мультиорганной дисфункции»</t>
    </r>
  </si>
  <si>
    <t>Бадекова К.Ж.</t>
  </si>
  <si>
    <t>по основным вопросам: +77001084308 (Левая Я.К.); по вопросам организации процесса: +77019001621 (Данилин А.О.).</t>
  </si>
  <si>
    <t>для определения противосполительной активности разработанных таблеток</t>
  </si>
  <si>
    <t>Противовоспалительная активность</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</si>
  <si>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4"/>
        <color theme="1"/>
        <rFont val="Times New Roman"/>
        <family val="1"/>
        <charset val="204"/>
      </rPr>
      <t xml:space="preserve">проекту грантового финансирования </t>
    </r>
    <r>
      <rPr>
        <b/>
        <u/>
        <sz val="14"/>
        <rFont val="Times New Roman"/>
        <family val="1"/>
        <charset val="204"/>
      </rPr>
      <t>AP22785033 «Доклинические исследования нового лекарственного средства на основе шалфея степного»</t>
    </r>
  </si>
  <si>
    <t>Рамазанова А</t>
  </si>
  <si>
    <t>Для хранения, дозирования и транспортировки биологически активных веществ (БАВ) в жидком или порошкообразном виде.</t>
  </si>
  <si>
    <t>Флакон из СВЕТЛОЙ стеклянной трубки с ГЛАДКИМ горлом 4 мл, EXP 7.0 (2R) (16*35)</t>
  </si>
  <si>
    <t>Флакон пенициллиновый</t>
  </si>
  <si>
    <t>по основным вопросам: +77052512009 (Рамазанова А.); по вопросам организации процесса: +77019001621 (Данилин А.О.).</t>
  </si>
  <si>
    <t>Для проведения лабораторных исследований</t>
  </si>
  <si>
    <t>Ф ГОСТ 12026-76</t>
  </si>
  <si>
    <t>Фильтровальная бумага</t>
  </si>
  <si>
    <r>
      <t xml:space="preserve">Перечень товаров, работ и услуг, планируемых к закупу для научных исследований в 2025 году в рамках выполнения государственного заказа по проекту грантового финансирования AP25794123 </t>
    </r>
    <r>
      <rPr>
        <b/>
        <u/>
        <sz val="14"/>
        <color theme="1"/>
        <rFont val="Times New Roman"/>
        <family val="1"/>
        <charset val="204"/>
      </rPr>
      <t xml:space="preserve">«Разработка нового ранозаживляющего средства на основе экстракта Dracocephalum ruyschiana L.» </t>
    </r>
  </si>
  <si>
    <t>3акупка не состоялась т.к. цена в смете меньше чем в КП</t>
  </si>
  <si>
    <t>ТОО "RSD-Pharm"</t>
  </si>
  <si>
    <t>ТОО "VELD"</t>
  </si>
  <si>
    <t>ТОО "RIDDER"</t>
  </si>
  <si>
    <t>14.04.2025</t>
  </si>
  <si>
    <t xml:space="preserve">Проведение УЗИ </t>
  </si>
  <si>
    <t>ТОО "МЕДИЛЮКС"</t>
  </si>
  <si>
    <t>ТОО "Альянс глобал Казахстан"</t>
  </si>
  <si>
    <t>ТОО"ЦентрМедТорг"</t>
  </si>
  <si>
    <t>ТОО"БионМедСервис"</t>
  </si>
  <si>
    <t>ТОО «City Lab»</t>
  </si>
  <si>
    <t>ТОО «ЛюксТест»</t>
  </si>
  <si>
    <t>N</t>
  </si>
  <si>
    <t>по основным вопросам: +77051926447 (Классен О.С.); по вопросам организации процесса: +77019001621 (Данилин А.О.).</t>
  </si>
  <si>
    <t>ИТОГО:</t>
  </si>
  <si>
    <t>Золетил (Zoletil) — средство для общей анестезии кошек и собак. СОСТАВ И ФОРМА ВЫПУСКА: Лекарственное средство в форме лиофилизированного порошка для инъекций белого или светло-желтого цвета в комплекте с растворителем (вода для инъекций) выпускается в стеклянных флаконах, укупоренных хлорбутаноловыми пробками и закатанных алюминиевыми колпачками. Каждый флакон содержит в качестве действующего вещества: 250 мг тилетамина гидрохлорида и 250 мг золазепама гидрохлорида. Вспомогательные вещества — натрия сульфат и лактоза, 5 флаконов. ЗАМЕНИТЬ НА: препарат для анестезии ВЕЗОТИЛ (уп 2 флакона) - это современный анестетик, который обеспечит: Быстрое и мягкое погружение в сон; Выраженный обезболивающий эффект; Безопасность при правильной дозировке; Комфортное пробуждение без стресса. Действующие вещества: Тилетамина гидрохлорид – 125 мг; Золазепама гидрохлорид – 125 мг - 10 упаковок.</t>
  </si>
  <si>
    <t>Раствор повидон йода 10% 50 мл ЗАМЕНИТЬ НА: 100 мл спрей</t>
  </si>
  <si>
    <t>Лекарственная форма, дозировка: Раствор для наружного и местного применения, 100 мл. Фармакотерапевтическая группа: 
Дерматология. Антисептики и дезинфицирующие средства. Препараты йода. Повидон –Йод код АТХ D08АG02</t>
  </si>
  <si>
    <t>по основным вопросам: +77023516940 (Кошанова А.А.); по вопросам организации процесса: +77019001621 (Данилин А.О.).</t>
  </si>
  <si>
    <t>Наименование  материалов</t>
  </si>
  <si>
    <t xml:space="preserve">Характеристика </t>
  </si>
  <si>
    <t>Цена за единицу, тенге</t>
  </si>
  <si>
    <t>Кол-во</t>
  </si>
  <si>
    <t xml:space="preserve">Стоимость,  тенге </t>
  </si>
  <si>
    <t>3. 2025 год (3-й год)</t>
  </si>
  <si>
    <t xml:space="preserve">Грушевидная колба </t>
  </si>
  <si>
    <t>Колба ПРИЕМНАЯ</t>
  </si>
  <si>
    <t>Боросиликатное приемная колба для сбора со сферическим соединением, вместимостью 3000 мл</t>
  </si>
  <si>
    <t>Аквадистиллятор АЭ-10 (10 л/ч)</t>
  </si>
  <si>
    <t xml:space="preserve">Получение дистиллированной воды 3 типа согласно ГОСТ Р 58144-2018 «Вода дистиллированная», ФС.2.2.0019.18 «Вода для инъекций». Производительность - 10 л/ч; Коэффициент очистки воды от радионуклидов, не менее - 4000. Получение воды 3 типа без применения дорогостоящих фильтров, смол, и специальных мембран.
Узлы и детали, соприкасающиеся с паром и дистиллированной водой, изготовлены из нержавеющей стали 12Х18Н10Т и других материалов, не влияющих на качество производимой воды.
Дистиллятор оснащён специальным теплозащитным кожухом, обеспечивающим оптимальную умеренно тёплую температуру поверхности аквадистиллятора (не более 45°С) при его работе и предохраняющий персонал от тепловых ожогов.Низкий расход электроэнергии и воды.
Возможность крепления аквадистиллятора на стену. 
Запасной ТЭН, трубки подвода исходной воды, слива дистиллята и Кронштейн для крепления аквадистиллятора на стену в комплекте. Срок службы не менее 5 лет с гарантией </t>
  </si>
  <si>
    <t>ВСЕГО</t>
  </si>
  <si>
    <t>Председателя Правления - Ректор                                                            Турмухамбетова А.А.</t>
  </si>
  <si>
    <t>Директор ДЭФ                                                                                                Нурмаганбетова С.Б.</t>
  </si>
  <si>
    <t>Руководитель проекта                                                                                  Кишкентаева А.С.</t>
  </si>
  <si>
    <t>02.05.0225</t>
  </si>
  <si>
    <r>
      <t xml:space="preserve">Перечень товаров, работ и услуг, планируемых к закупу для научных исследований в 2025 году в рамках выполнения государственного заказа по </t>
    </r>
    <r>
      <rPr>
        <b/>
        <u/>
        <sz val="14"/>
        <color theme="1"/>
        <rFont val="Times New Roman"/>
        <family val="1"/>
        <charset val="204"/>
      </rPr>
      <t xml:space="preserve">проекту грантового финансирования </t>
    </r>
    <r>
      <rPr>
        <b/>
        <u/>
        <sz val="14"/>
        <color rgb="FFFF0000"/>
        <rFont val="Times New Roman"/>
        <family val="1"/>
        <charset val="204"/>
      </rPr>
      <t>АР 27510159 «Оценка уровней триптофана, триметиламин N-оксида, кинуренина и 5 - гидроксииндолуксусной кислоты при неврологических осложнениях Long COVID – 19»</t>
    </r>
    <r>
      <rPr>
        <b/>
        <sz val="14"/>
        <color theme="1"/>
        <rFont val="Times New Roman"/>
        <family val="1"/>
        <charset val="204"/>
      </rPr>
      <t xml:space="preserve">
НАО "Карагандинский медицинский университет"</t>
    </r>
  </si>
  <si>
    <t>Наконечник 0,5-5мл, упк.1000шт</t>
  </si>
  <si>
    <t>Наконечники предназначены для отбора и переноса проб с помощью дозаторов при проведении анализа. Наконечники стерильные, стерилизованы гамма-облучением. Без фильтра. Градуированные (1-10мкл). 
Совместимость с дозаторами: Eppendorf, Gilson, BIOHIT Proline, Rainin pipet Lite(XLS), Dragonmed(S).</t>
  </si>
  <si>
    <t>Пластик для пробоподготовки</t>
  </si>
  <si>
    <t>по выполнению договора</t>
  </si>
  <si>
    <t>Наконечник д/дозаторов тип Универсальный 100-1000 мкл, уп.500 шт</t>
  </si>
  <si>
    <t>Наконечники предназначены для отбора и переноса проб с помощью дозаторов при проведении анализа. Наконечники стерильные, стерилизованы гамма-облучением. Без фильтра. Градуированные (100-1000 мкл). 
Совместимость с дозаторами: Eppendorf, Gilson, BIOHIT Proline, Rainin pipet Lite(XLS), Dragonmed(S).</t>
  </si>
  <si>
    <t>Наконечник для дозаторов 2-200 мкл, универсальный, желтый, с фаской, уп.1000 шт</t>
  </si>
  <si>
    <t>Наконечники предназначены для отбора и переноса проб с помощью дозаторов при проведении анализа. Наконечники стерильные, стерилизованы гамма-облучением. Без фильтра. Градуированные (2-200 мкл). 
Совместимость с дозаторами: Eppendorf, Gilson, BIOHIT Proline, Rainin pipet Lite(XLS), Dragonmed(S).</t>
  </si>
  <si>
    <t>Пробирка микроцентрифужная 2,0 мл</t>
  </si>
  <si>
    <t>2,0 мл,типа "Эппендорф", с дел., уп. 500шт.</t>
  </si>
  <si>
    <t>5-гидроксииндол-3-илацетовая кислота 99%, 5 мг</t>
  </si>
  <si>
    <t>Сертифицированные образцы, которые производятся и тестируются в соответсвии с ISO
Guide 34:2009 и ISO/IEC 17025:2005
Срок годности не менее 01.01.2027
Использование для ВЖЭХ
Объем не мнее 5 мг для ВЭЖХ, 99%</t>
  </si>
  <si>
    <t>Контрольный образец для проведения ВЭЖХ</t>
  </si>
  <si>
    <t>Acetonitrile, suitable for HPLC, gradient grade, ≥99.9%,2,5L</t>
  </si>
  <si>
    <t>Подвижная фаза при проведении ВЭЖХ</t>
  </si>
  <si>
    <t>Formic acid puriss.,</t>
  </si>
  <si>
    <t xml:space="preserve"> соответствует аналитическим спецификациям DAC, FCC, 98,0-100%, 500мл</t>
  </si>
  <si>
    <t>Для проведения ВЭЖХ</t>
  </si>
  <si>
    <t>L-кинуренин-d4</t>
  </si>
  <si>
    <t>Сертифицированные образцы, которые производятся и тестируются в соответсвии с ISO
Guide 34:2009 и ISO/IEC 17025:2005
Срок годности не менее 01.01.2027
Использование для ВЖЭХ
Объем не мнее 5 мг</t>
  </si>
  <si>
    <t>Trimethylamine N-oxide dihydrate,100g</t>
  </si>
  <si>
    <t>дозаторы 100-1000 мкл</t>
  </si>
  <si>
    <t>Корпус из химически стойкий пластик, поршень из нержавеющая сталь или устойчивый к коррозии материал, механический тип регулировки объема, диапазон объемов: от 100 до 1000 мкл</t>
  </si>
  <si>
    <t>Дозирование образцов и других жидкостей</t>
  </si>
  <si>
    <t>дозаторы 20-200 мкл</t>
  </si>
  <si>
    <t>Корпус из химически стойкий пластик, поршень из нержавеющая сталь или устойчивый к коррозии материал, механический тип регулировки объема, диапазон объемов: от 20-200 мкл</t>
  </si>
  <si>
    <t>дозаторы 2-20 мкл</t>
  </si>
  <si>
    <t>Корпус из химически стойкий пластик, поршень из нержавеющая сталь или устойчивый к коррозии материал, механический тип регулировки объема, диапазон объемов: от 2-20 мкл</t>
  </si>
  <si>
    <t xml:space="preserve"> Лабораторный рН-метр</t>
  </si>
  <si>
    <t>SD20-Kit Лабораторный рН-метр SevenDirect; производство Mettler Toledo, Германия</t>
  </si>
  <si>
    <t>Измерение Ph растворов</t>
  </si>
  <si>
    <t>Полумикровесы</t>
  </si>
  <si>
    <t xml:space="preserve">Полумикровесы SM Classic: LCD Display, оснащены
автоматической внутренней калибровкой и
характеризуются высоким уровнем точности и
повторяемости, верхняя чаша из нержавеющей стали,
VWR Collection, 611-3534
*Двойной диапазон:
Допустимая нагрузка 62/120г; Дискретность 0,01/0,1 мг;
Диаметр грузоприемной чаши 80 мм; Линейность
±0,08/±0,2 мг.
**Поставляется с сетевым адаптером и универсальной
вилкой EU, пластиковым защитным чехлом.
</t>
  </si>
  <si>
    <t>Измерение масс навесок</t>
  </si>
  <si>
    <t>Кадырова И.А.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</si>
</sst>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_₽_-;\-* #,##0.00\ _₽_-;_-* &quot;-&quot;??\ _₽_-;_-@_-"/>
  </numFmts>
  <fonts count="48" x14ac:knownFonts="1">
    <font>
      <sz val="11"/>
      <color theme="1"/>
      <name val="Calibri"/>
      <family val="2"/>
      <charset val="204"/>
      <scheme val="minor"/>
    </font>
    <font>
      <sz val="11"/>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2"/>
      <color theme="1"/>
      <name val="Times New Roman"/>
      <family val="1"/>
      <charset val="204"/>
    </font>
    <font>
      <b/>
      <sz val="12"/>
      <color theme="1"/>
      <name val="Times New Roman"/>
      <family val="1"/>
      <charset val="204"/>
    </font>
    <font>
      <b/>
      <u/>
      <sz val="12"/>
      <color theme="1"/>
      <name val="Times New Roman"/>
      <family val="1"/>
      <charset val="204"/>
    </font>
    <font>
      <sz val="8"/>
      <name val="Calibri"/>
      <family val="2"/>
      <charset val="204"/>
      <scheme val="minor"/>
    </font>
    <font>
      <sz val="11"/>
      <color rgb="FF000000"/>
      <name val="Times New Roman"/>
      <family val="1"/>
      <charset val="204"/>
    </font>
    <font>
      <sz val="12"/>
      <color rgb="FF000000"/>
      <name val="Times New Roman"/>
      <family val="1"/>
      <charset val="204"/>
    </font>
    <font>
      <sz val="12"/>
      <color theme="1"/>
      <name val="Times New Roman"/>
      <family val="1"/>
    </font>
    <font>
      <sz val="11"/>
      <color rgb="FF000000"/>
      <name val="Times New Roman"/>
      <family val="1"/>
    </font>
    <font>
      <sz val="12"/>
      <name val="Times New Roman"/>
      <family val="1"/>
      <charset val="204"/>
    </font>
    <font>
      <sz val="12"/>
      <color rgb="FFFF0000"/>
      <name val="Times New Roman"/>
      <family val="1"/>
      <charset val="204"/>
    </font>
    <font>
      <sz val="14"/>
      <color theme="1"/>
      <name val="Times New Roman"/>
      <family val="1"/>
      <charset val="204"/>
    </font>
    <font>
      <b/>
      <sz val="14"/>
      <color theme="1"/>
      <name val="Times New Roman"/>
      <family val="1"/>
      <charset val="204"/>
    </font>
    <font>
      <b/>
      <u/>
      <sz val="14"/>
      <color theme="1"/>
      <name val="Times New Roman"/>
      <family val="1"/>
      <charset val="204"/>
    </font>
    <font>
      <b/>
      <u/>
      <sz val="14"/>
      <name val="Times New Roman"/>
      <family val="1"/>
      <charset val="204"/>
    </font>
    <font>
      <sz val="14"/>
      <name val="Times New Roman"/>
      <family val="1"/>
      <charset val="204"/>
    </font>
    <font>
      <sz val="11"/>
      <name val="Times New Roman"/>
      <family val="1"/>
      <charset val="204"/>
    </font>
    <font>
      <b/>
      <sz val="12"/>
      <name val="Times New Roman"/>
      <family val="1"/>
      <charset val="204"/>
    </font>
    <font>
      <sz val="11"/>
      <color theme="1"/>
      <name val="Times New Roman"/>
      <family val="1"/>
      <charset val="204"/>
    </font>
    <font>
      <b/>
      <sz val="14"/>
      <color theme="1"/>
      <name val="Calibri"/>
      <family val="2"/>
      <charset val="204"/>
      <scheme val="minor"/>
    </font>
    <font>
      <b/>
      <sz val="18"/>
      <color theme="1"/>
      <name val="Times New Roman"/>
      <family val="1"/>
      <charset val="204"/>
    </font>
    <font>
      <sz val="16"/>
      <color theme="1"/>
      <name val="Times New Roman"/>
      <family val="1"/>
      <charset val="204"/>
    </font>
    <font>
      <sz val="15"/>
      <color rgb="FF000000"/>
      <name val="Times New Roman"/>
      <family val="1"/>
      <charset val="204"/>
    </font>
    <font>
      <b/>
      <sz val="14"/>
      <name val="Times New Roman"/>
      <family val="1"/>
      <charset val="204"/>
    </font>
    <font>
      <b/>
      <sz val="10"/>
      <name val="Times New Roman"/>
      <family val="1"/>
      <charset val="204"/>
    </font>
    <font>
      <b/>
      <sz val="10"/>
      <color theme="1"/>
      <name val="Times New Roman"/>
      <family val="1"/>
      <charset val="204"/>
    </font>
    <font>
      <sz val="16"/>
      <name val="Times New Roman"/>
      <family val="1"/>
      <charset val="204"/>
    </font>
    <font>
      <b/>
      <u/>
      <sz val="14"/>
      <color rgb="FFFF0000"/>
      <name val="Times New Roman"/>
      <family val="1"/>
      <charset val="204"/>
    </font>
    <font>
      <sz val="14"/>
      <name val="Times New Roman"/>
      <family val="1"/>
    </font>
    <font>
      <sz val="14"/>
      <color theme="1"/>
      <name val="Times New Roman"/>
      <family val="1"/>
    </font>
    <font>
      <sz val="14"/>
      <color rgb="FF000000"/>
      <name val="Times New Roman"/>
      <family val="1"/>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rgb="FFD9D9D9"/>
        <bgColor indexed="64"/>
      </patternFill>
    </fill>
    <fill>
      <patternFill patternType="solid">
        <fgColor theme="2" tint="-9.9978637043366805E-2"/>
        <bgColor indexed="64"/>
      </patternFill>
    </fill>
  </fills>
  <borders count="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4" fontId="1" fillId="0" borderId="0" applyFont="0" applyFill="0" applyBorder="0" applyAlignment="0" applyProtection="0"/>
    <xf numFmtId="164" fontId="1" fillId="0" borderId="0" applyFont="0" applyFill="0" applyBorder="0" applyAlignment="0" applyProtection="0"/>
  </cellStyleXfs>
  <cellXfs count="209">
    <xf numFmtId="0" fontId="0" fillId="0" borderId="0" xfId="0"/>
    <xf numFmtId="0" fontId="18" fillId="0" borderId="10" xfId="0" applyFont="1" applyBorder="1" applyAlignment="1">
      <alignment vertical="top"/>
    </xf>
    <xf numFmtId="0" fontId="19" fillId="0" borderId="10" xfId="0" applyFont="1" applyBorder="1" applyAlignment="1">
      <alignment vertical="top"/>
    </xf>
    <xf numFmtId="0" fontId="18" fillId="0" borderId="10" xfId="0" applyFont="1" applyBorder="1" applyAlignment="1">
      <alignment vertical="top" wrapText="1"/>
    </xf>
    <xf numFmtId="0" fontId="18" fillId="0" borderId="0" xfId="0" applyFont="1" applyBorder="1" applyAlignment="1">
      <alignment vertical="top"/>
    </xf>
    <xf numFmtId="0" fontId="19" fillId="0" borderId="0" xfId="0" applyFont="1" applyBorder="1" applyAlignment="1">
      <alignment vertical="top"/>
    </xf>
    <xf numFmtId="0" fontId="19" fillId="0" borderId="10" xfId="0" applyFont="1" applyBorder="1" applyAlignment="1">
      <alignment horizontal="center" vertical="top" wrapText="1"/>
    </xf>
    <xf numFmtId="0" fontId="18" fillId="0" borderId="10" xfId="0" applyFont="1" applyBorder="1" applyAlignment="1">
      <alignment horizontal="right" vertical="top" wrapText="1"/>
    </xf>
    <xf numFmtId="4" fontId="18" fillId="0" borderId="10" xfId="42" applyNumberFormat="1" applyFont="1" applyBorder="1" applyAlignment="1">
      <alignment horizontal="right" vertical="top" wrapText="1"/>
    </xf>
    <xf numFmtId="0" fontId="18" fillId="0" borderId="10" xfId="0" applyFont="1" applyBorder="1" applyAlignment="1">
      <alignment horizontal="left" vertical="top" wrapText="1"/>
    </xf>
    <xf numFmtId="4" fontId="18" fillId="0" borderId="10" xfId="0" applyNumberFormat="1" applyFont="1" applyBorder="1" applyAlignment="1">
      <alignment vertical="top"/>
    </xf>
    <xf numFmtId="0" fontId="18" fillId="0" borderId="0" xfId="0" applyFont="1" applyAlignment="1">
      <alignment vertical="top" wrapText="1"/>
    </xf>
    <xf numFmtId="0" fontId="18" fillId="0" borderId="10" xfId="0" applyFont="1" applyFill="1" applyBorder="1" applyAlignment="1">
      <alignment vertical="top"/>
    </xf>
    <xf numFmtId="0" fontId="18" fillId="0" borderId="10" xfId="0" applyFont="1" applyFill="1" applyBorder="1" applyAlignment="1">
      <alignment vertical="top" wrapText="1"/>
    </xf>
    <xf numFmtId="4" fontId="19" fillId="0" borderId="10" xfId="0" applyNumberFormat="1" applyFont="1" applyBorder="1" applyAlignment="1">
      <alignment vertical="top"/>
    </xf>
    <xf numFmtId="0" fontId="18" fillId="0" borderId="10" xfId="0" applyFont="1" applyBorder="1" applyAlignment="1">
      <alignment horizontal="center" vertical="top" wrapText="1"/>
    </xf>
    <xf numFmtId="0" fontId="19" fillId="0" borderId="10" xfId="0" applyFont="1" applyBorder="1" applyAlignment="1">
      <alignment horizontal="left" vertical="top" wrapText="1"/>
    </xf>
    <xf numFmtId="16" fontId="18" fillId="0" borderId="10" xfId="0" applyNumberFormat="1" applyFont="1" applyBorder="1" applyAlignment="1">
      <alignment horizontal="left" vertical="top" wrapText="1"/>
    </xf>
    <xf numFmtId="49" fontId="18" fillId="0" borderId="10" xfId="0" applyNumberFormat="1" applyFont="1" applyBorder="1" applyAlignment="1">
      <alignment horizontal="left" vertical="top" wrapText="1"/>
    </xf>
    <xf numFmtId="0" fontId="18" fillId="0" borderId="0" xfId="0" applyFont="1" applyBorder="1" applyAlignment="1">
      <alignment horizontal="left" vertical="top" wrapText="1"/>
    </xf>
    <xf numFmtId="0" fontId="19" fillId="0" borderId="0" xfId="0" applyFont="1" applyBorder="1" applyAlignment="1">
      <alignment horizontal="left" vertical="top" wrapText="1"/>
    </xf>
    <xf numFmtId="49" fontId="18" fillId="0" borderId="10" xfId="0" applyNumberFormat="1" applyFont="1" applyBorder="1" applyAlignment="1">
      <alignment horizontal="right" vertical="top" wrapText="1"/>
    </xf>
    <xf numFmtId="4" fontId="18" fillId="0" borderId="10" xfId="0" applyNumberFormat="1" applyFont="1" applyBorder="1" applyAlignment="1">
      <alignment horizontal="right" vertical="top" wrapText="1"/>
    </xf>
    <xf numFmtId="4" fontId="19" fillId="0" borderId="10" xfId="0" applyNumberFormat="1" applyFont="1" applyBorder="1" applyAlignment="1">
      <alignment horizontal="right" vertical="top" wrapText="1"/>
    </xf>
    <xf numFmtId="4" fontId="18" fillId="0" borderId="10" xfId="0" applyNumberFormat="1" applyFont="1" applyBorder="1" applyAlignment="1">
      <alignment vertical="top" wrapText="1"/>
    </xf>
    <xf numFmtId="0" fontId="23" fillId="0" borderId="0" xfId="0" applyFont="1" applyAlignment="1">
      <alignment vertical="top" wrapText="1"/>
    </xf>
    <xf numFmtId="0" fontId="18" fillId="0" borderId="14" xfId="0" applyFont="1" applyBorder="1" applyAlignment="1">
      <alignment vertical="top" wrapText="1"/>
    </xf>
    <xf numFmtId="0" fontId="18" fillId="0" borderId="14" xfId="0" applyFont="1" applyBorder="1" applyAlignment="1">
      <alignment vertical="top"/>
    </xf>
    <xf numFmtId="4" fontId="18" fillId="0" borderId="14" xfId="0" applyNumberFormat="1" applyFont="1" applyBorder="1" applyAlignment="1">
      <alignment vertical="top"/>
    </xf>
    <xf numFmtId="4" fontId="18" fillId="0" borderId="14" xfId="42" applyNumberFormat="1" applyFont="1" applyBorder="1" applyAlignment="1">
      <alignment horizontal="right" vertical="top" wrapText="1"/>
    </xf>
    <xf numFmtId="0" fontId="18" fillId="0" borderId="14" xfId="0" applyFont="1" applyBorder="1" applyAlignment="1">
      <alignment horizontal="left" vertical="top" wrapText="1"/>
    </xf>
    <xf numFmtId="0" fontId="22" fillId="0" borderId="10" xfId="0" applyFont="1" applyBorder="1" applyAlignment="1">
      <alignment horizontal="right" vertical="top" wrapText="1"/>
    </xf>
    <xf numFmtId="0" fontId="25" fillId="0" borderId="10" xfId="0" applyFont="1" applyBorder="1" applyAlignment="1">
      <alignment vertical="top" wrapText="1"/>
    </xf>
    <xf numFmtId="0" fontId="24" fillId="0" borderId="10" xfId="0" applyFont="1" applyBorder="1" applyAlignment="1">
      <alignment vertical="top" wrapText="1"/>
    </xf>
    <xf numFmtId="0" fontId="26" fillId="0" borderId="10" xfId="0" applyFont="1" applyFill="1" applyBorder="1" applyAlignment="1">
      <alignment vertical="top" wrapText="1"/>
    </xf>
    <xf numFmtId="4" fontId="18" fillId="0" borderId="10" xfId="42" applyNumberFormat="1" applyFont="1" applyBorder="1" applyAlignment="1">
      <alignment horizontal="right" vertical="top" wrapText="1"/>
    </xf>
    <xf numFmtId="0" fontId="28" fillId="0" borderId="0" xfId="0" applyFont="1" applyBorder="1" applyAlignment="1">
      <alignment horizontal="center" vertical="top" wrapText="1"/>
    </xf>
    <xf numFmtId="0" fontId="28" fillId="0" borderId="10" xfId="0" applyFont="1" applyBorder="1" applyAlignment="1">
      <alignment vertical="top" wrapText="1"/>
    </xf>
    <xf numFmtId="17" fontId="28" fillId="0" borderId="10" xfId="0" applyNumberFormat="1" applyFont="1" applyBorder="1" applyAlignment="1">
      <alignment horizontal="left" vertical="top" wrapText="1"/>
    </xf>
    <xf numFmtId="4" fontId="29" fillId="0" borderId="10" xfId="42" applyNumberFormat="1" applyFont="1" applyBorder="1" applyAlignment="1">
      <alignment horizontal="right" vertical="top" wrapText="1"/>
    </xf>
    <xf numFmtId="4" fontId="28" fillId="0" borderId="10" xfId="42" applyNumberFormat="1" applyFont="1" applyBorder="1" applyAlignment="1">
      <alignment horizontal="right" vertical="top" wrapText="1"/>
    </xf>
    <xf numFmtId="0" fontId="29" fillId="0" borderId="10" xfId="0" applyFont="1" applyBorder="1" applyAlignment="1">
      <alignment vertical="top"/>
    </xf>
    <xf numFmtId="0" fontId="28" fillId="0" borderId="10" xfId="0" applyFont="1" applyFill="1" applyBorder="1" applyAlignment="1">
      <alignment vertical="top" wrapText="1"/>
    </xf>
    <xf numFmtId="14" fontId="28" fillId="0" borderId="10" xfId="0" applyNumberFormat="1" applyFont="1" applyBorder="1" applyAlignment="1">
      <alignment horizontal="left" vertical="top" wrapText="1"/>
    </xf>
    <xf numFmtId="0" fontId="29" fillId="0" borderId="10" xfId="0" applyFont="1" applyBorder="1" applyAlignment="1">
      <alignment horizontal="center" vertical="top" wrapText="1"/>
    </xf>
    <xf numFmtId="0" fontId="28" fillId="0" borderId="0" xfId="0" applyFont="1" applyBorder="1" applyAlignment="1">
      <alignment vertical="top" wrapText="1"/>
    </xf>
    <xf numFmtId="0" fontId="28" fillId="0" borderId="0" xfId="0" applyFont="1" applyBorder="1" applyAlignment="1">
      <alignment vertical="top"/>
    </xf>
    <xf numFmtId="0" fontId="28" fillId="0" borderId="10" xfId="0" applyFont="1" applyBorder="1" applyAlignment="1">
      <alignment vertical="top"/>
    </xf>
    <xf numFmtId="0" fontId="29" fillId="0" borderId="10" xfId="0" applyFont="1" applyFill="1" applyBorder="1" applyAlignment="1">
      <alignment vertical="top"/>
    </xf>
    <xf numFmtId="4" fontId="29" fillId="0" borderId="10" xfId="0" applyNumberFormat="1" applyFont="1" applyBorder="1" applyAlignment="1">
      <alignment vertical="top"/>
    </xf>
    <xf numFmtId="0" fontId="28" fillId="0" borderId="10" xfId="0" applyFont="1" applyFill="1" applyBorder="1" applyAlignment="1">
      <alignment horizontal="left" vertical="top" wrapText="1"/>
    </xf>
    <xf numFmtId="14" fontId="28" fillId="0" borderId="10" xfId="0" applyNumberFormat="1" applyFont="1" applyFill="1" applyBorder="1" applyAlignment="1">
      <alignment horizontal="left" vertical="top" wrapText="1"/>
    </xf>
    <xf numFmtId="4" fontId="28" fillId="0" borderId="10" xfId="42" applyNumberFormat="1" applyFont="1" applyFill="1" applyBorder="1" applyAlignment="1">
      <alignment horizontal="right" vertical="top" wrapText="1"/>
    </xf>
    <xf numFmtId="0" fontId="29" fillId="0" borderId="0" xfId="0" applyFont="1" applyBorder="1" applyAlignment="1">
      <alignment vertical="top"/>
    </xf>
    <xf numFmtId="0" fontId="29" fillId="0" borderId="10" xfId="0" applyFont="1" applyBorder="1" applyAlignment="1">
      <alignment horizontal="left" vertical="top"/>
    </xf>
    <xf numFmtId="0" fontId="28" fillId="0" borderId="10" xfId="0" applyFont="1" applyBorder="1" applyAlignment="1">
      <alignment horizontal="left" vertical="top" wrapText="1"/>
    </xf>
    <xf numFmtId="0" fontId="32" fillId="0" borderId="10" xfId="0" applyFont="1" applyFill="1" applyBorder="1" applyAlignment="1">
      <alignment vertical="top" wrapText="1"/>
    </xf>
    <xf numFmtId="0" fontId="28" fillId="0" borderId="0" xfId="0" applyFont="1" applyAlignment="1">
      <alignment horizontal="left" vertical="top" wrapText="1"/>
    </xf>
    <xf numFmtId="0" fontId="28" fillId="0" borderId="0" xfId="0" applyFont="1" applyAlignment="1">
      <alignment wrapText="1"/>
    </xf>
    <xf numFmtId="3" fontId="0" fillId="0" borderId="10" xfId="0" applyNumberFormat="1" applyBorder="1" applyAlignment="1">
      <alignment vertical="top" wrapText="1"/>
    </xf>
    <xf numFmtId="0" fontId="28" fillId="0" borderId="15" xfId="0" applyFont="1" applyFill="1" applyBorder="1" applyAlignment="1">
      <alignment horizontal="left" vertical="top" wrapText="1"/>
    </xf>
    <xf numFmtId="3" fontId="16" fillId="0" borderId="10" xfId="0" applyNumberFormat="1" applyFont="1" applyFill="1" applyBorder="1" applyAlignment="1">
      <alignment horizontal="center" vertical="center"/>
    </xf>
    <xf numFmtId="0" fontId="19" fillId="0" borderId="10" xfId="0" applyFont="1" applyBorder="1" applyAlignment="1">
      <alignment horizontal="center" vertical="top" wrapText="1"/>
    </xf>
    <xf numFmtId="0" fontId="18" fillId="0" borderId="14" xfId="0" applyFont="1" applyFill="1" applyBorder="1" applyAlignment="1">
      <alignment horizontal="left" vertical="top" wrapText="1"/>
    </xf>
    <xf numFmtId="0" fontId="18" fillId="0" borderId="10" xfId="0" applyFont="1" applyBorder="1" applyAlignment="1">
      <alignment horizontal="left" vertical="top" wrapText="1"/>
    </xf>
    <xf numFmtId="0" fontId="18" fillId="0" borderId="10" xfId="0" applyFont="1" applyFill="1" applyBorder="1" applyAlignment="1">
      <alignment horizontal="left" vertical="top" wrapText="1"/>
    </xf>
    <xf numFmtId="4" fontId="18" fillId="0" borderId="10" xfId="42" applyNumberFormat="1" applyFont="1" applyBorder="1" applyAlignment="1">
      <alignment horizontal="right" vertical="top" wrapText="1"/>
    </xf>
    <xf numFmtId="14" fontId="18" fillId="0" borderId="10" xfId="0" applyNumberFormat="1" applyFont="1" applyBorder="1" applyAlignment="1">
      <alignment horizontal="left" vertical="top" wrapText="1"/>
    </xf>
    <xf numFmtId="14" fontId="18" fillId="0" borderId="14" xfId="0" applyNumberFormat="1" applyFont="1" applyBorder="1" applyAlignment="1">
      <alignment horizontal="left" vertical="top" wrapText="1"/>
    </xf>
    <xf numFmtId="14" fontId="18" fillId="0" borderId="10" xfId="0" applyNumberFormat="1" applyFont="1" applyFill="1" applyBorder="1" applyAlignment="1">
      <alignment horizontal="left" vertical="top" wrapText="1"/>
    </xf>
    <xf numFmtId="0" fontId="19" fillId="0" borderId="13" xfId="0" applyFont="1" applyBorder="1" applyAlignment="1">
      <alignment horizontal="center" vertical="top" wrapText="1"/>
    </xf>
    <xf numFmtId="0" fontId="26" fillId="0" borderId="10" xfId="0" applyFont="1" applyBorder="1" applyAlignment="1">
      <alignment vertical="top" wrapText="1"/>
    </xf>
    <xf numFmtId="0" fontId="26" fillId="0" borderId="10" xfId="0" applyFont="1" applyBorder="1" applyAlignment="1">
      <alignment horizontal="left" vertical="top" wrapText="1"/>
    </xf>
    <xf numFmtId="0" fontId="26" fillId="0" borderId="10" xfId="0" applyFont="1" applyBorder="1" applyAlignment="1">
      <alignment horizontal="center" vertical="top" wrapText="1"/>
    </xf>
    <xf numFmtId="0" fontId="33" fillId="0" borderId="10" xfId="0" applyFont="1" applyBorder="1" applyAlignment="1">
      <alignment horizontal="right" vertical="top" wrapText="1"/>
    </xf>
    <xf numFmtId="4" fontId="26" fillId="0" borderId="10" xfId="42" applyNumberFormat="1" applyFont="1" applyBorder="1" applyAlignment="1">
      <alignment horizontal="right" vertical="top" wrapText="1"/>
    </xf>
    <xf numFmtId="0" fontId="34" fillId="0" borderId="10" xfId="0" applyFont="1" applyBorder="1" applyAlignment="1">
      <alignment vertical="center" wrapText="1"/>
    </xf>
    <xf numFmtId="4" fontId="26" fillId="0" borderId="10" xfId="0" applyNumberFormat="1" applyFont="1" applyBorder="1" applyAlignment="1">
      <alignment horizontal="center" vertical="center"/>
    </xf>
    <xf numFmtId="0" fontId="26" fillId="0" borderId="0" xfId="0" applyFont="1" applyBorder="1" applyAlignment="1">
      <alignment vertical="top"/>
    </xf>
    <xf numFmtId="0" fontId="26" fillId="0" borderId="10" xfId="0" applyFont="1" applyBorder="1" applyAlignment="1">
      <alignment horizontal="right" vertical="top" wrapText="1"/>
    </xf>
    <xf numFmtId="0" fontId="18" fillId="0" borderId="0" xfId="0" applyFont="1" applyAlignment="1">
      <alignment horizontal="left" vertical="top" wrapText="1"/>
    </xf>
    <xf numFmtId="0" fontId="19" fillId="0" borderId="10" xfId="0" applyFont="1" applyFill="1" applyBorder="1" applyAlignment="1">
      <alignment horizontal="center" vertical="top" wrapText="1"/>
    </xf>
    <xf numFmtId="0" fontId="19" fillId="0" borderId="0" xfId="0" applyFont="1" applyAlignment="1">
      <alignment horizontal="left" vertical="top" wrapText="1"/>
    </xf>
    <xf numFmtId="4" fontId="34" fillId="0" borderId="10" xfId="0" applyNumberFormat="1" applyFont="1" applyFill="1" applyBorder="1" applyAlignment="1">
      <alignment horizontal="right" vertical="top" wrapText="1"/>
    </xf>
    <xf numFmtId="0" fontId="26" fillId="0" borderId="10" xfId="0" applyFont="1" applyFill="1" applyBorder="1" applyAlignment="1">
      <alignment horizontal="left" vertical="top" wrapText="1"/>
    </xf>
    <xf numFmtId="0" fontId="34" fillId="0" borderId="10" xfId="0" applyFont="1" applyBorder="1" applyAlignment="1">
      <alignment horizontal="right" vertical="top" wrapText="1"/>
    </xf>
    <xf numFmtId="0" fontId="34" fillId="0" borderId="10" xfId="0" applyFont="1" applyBorder="1" applyAlignment="1">
      <alignment horizontal="left" vertical="top" wrapText="1"/>
    </xf>
    <xf numFmtId="0" fontId="34" fillId="0" borderId="10" xfId="0" applyFont="1" applyFill="1" applyBorder="1" applyAlignment="1">
      <alignment horizontal="left" vertical="top" wrapText="1"/>
    </xf>
    <xf numFmtId="0" fontId="18" fillId="0" borderId="16" xfId="0" applyFont="1" applyBorder="1" applyAlignment="1">
      <alignment horizontal="left" vertical="top" wrapText="1"/>
    </xf>
    <xf numFmtId="0" fontId="18" fillId="0" borderId="0" xfId="0" applyFont="1" applyFill="1" applyAlignment="1">
      <alignment horizontal="left" vertical="top" wrapText="1"/>
    </xf>
    <xf numFmtId="14" fontId="26" fillId="0" borderId="10" xfId="0" applyNumberFormat="1" applyFont="1" applyFill="1" applyBorder="1" applyAlignment="1">
      <alignment horizontal="left" vertical="top" wrapText="1"/>
    </xf>
    <xf numFmtId="0" fontId="26" fillId="0" borderId="10" xfId="0" applyFont="1" applyFill="1" applyBorder="1" applyAlignment="1">
      <alignment horizontal="right" vertical="top" wrapText="1"/>
    </xf>
    <xf numFmtId="0" fontId="26" fillId="0" borderId="10" xfId="0" applyFont="1" applyFill="1" applyBorder="1" applyAlignment="1">
      <alignment vertical="top"/>
    </xf>
    <xf numFmtId="4" fontId="26" fillId="0" borderId="10" xfId="0" applyNumberFormat="1" applyFont="1" applyFill="1" applyBorder="1" applyAlignment="1">
      <alignment vertical="top" wrapText="1"/>
    </xf>
    <xf numFmtId="4" fontId="26" fillId="0" borderId="10" xfId="42" applyNumberFormat="1" applyFont="1" applyFill="1" applyBorder="1" applyAlignment="1">
      <alignment horizontal="right" vertical="top" wrapText="1"/>
    </xf>
    <xf numFmtId="0" fontId="26" fillId="0" borderId="0" xfId="0" applyFont="1" applyFill="1" applyAlignment="1">
      <alignment horizontal="left" vertical="top" wrapText="1"/>
    </xf>
    <xf numFmtId="0" fontId="26" fillId="0" borderId="10" xfId="0" applyFont="1" applyFill="1" applyBorder="1" applyAlignment="1">
      <alignment horizontal="center" vertical="top" wrapText="1"/>
    </xf>
    <xf numFmtId="0" fontId="26" fillId="0" borderId="10" xfId="0" applyFont="1" applyFill="1" applyBorder="1" applyAlignment="1">
      <alignment horizontal="center" vertical="top"/>
    </xf>
    <xf numFmtId="4" fontId="26" fillId="0" borderId="10" xfId="0" applyNumberFormat="1" applyFont="1" applyFill="1" applyBorder="1" applyAlignment="1">
      <alignment horizontal="center" vertical="top" wrapText="1"/>
    </xf>
    <xf numFmtId="4" fontId="26" fillId="0" borderId="10" xfId="42" applyNumberFormat="1" applyFont="1" applyFill="1" applyBorder="1" applyAlignment="1">
      <alignment horizontal="center" vertical="top" wrapText="1"/>
    </xf>
    <xf numFmtId="0" fontId="26" fillId="0" borderId="0" xfId="0" applyFont="1" applyFill="1" applyAlignment="1">
      <alignment vertical="top" wrapText="1"/>
    </xf>
    <xf numFmtId="4" fontId="19" fillId="0" borderId="10" xfId="0" applyNumberFormat="1" applyFont="1" applyFill="1" applyBorder="1" applyAlignment="1">
      <alignment vertical="top"/>
    </xf>
    <xf numFmtId="0" fontId="18" fillId="0" borderId="14" xfId="0" applyFont="1" applyFill="1" applyBorder="1" applyAlignment="1">
      <alignment vertical="top"/>
    </xf>
    <xf numFmtId="0" fontId="19" fillId="0" borderId="10" xfId="0" applyFont="1" applyFill="1" applyBorder="1" applyAlignment="1">
      <alignment horizontal="center" vertical="top"/>
    </xf>
    <xf numFmtId="0" fontId="19" fillId="0" borderId="10" xfId="0" applyFont="1" applyFill="1" applyBorder="1" applyAlignment="1">
      <alignment vertical="top"/>
    </xf>
    <xf numFmtId="0" fontId="18" fillId="0" borderId="16" xfId="0" applyFont="1" applyFill="1" applyBorder="1" applyAlignment="1">
      <alignment vertical="top"/>
    </xf>
    <xf numFmtId="0" fontId="18" fillId="0" borderId="0" xfId="0" applyFont="1" applyFill="1" applyBorder="1" applyAlignment="1">
      <alignment vertical="top"/>
    </xf>
    <xf numFmtId="14" fontId="26" fillId="0" borderId="10" xfId="0" applyNumberFormat="1" applyFont="1" applyFill="1" applyBorder="1" applyAlignment="1">
      <alignment horizontal="center" vertical="top" wrapText="1"/>
    </xf>
    <xf numFmtId="0" fontId="35" fillId="0" borderId="0" xfId="0" applyFont="1"/>
    <xf numFmtId="0" fontId="35" fillId="0" borderId="10" xfId="0" applyFont="1" applyBorder="1" applyAlignment="1">
      <alignment horizontal="center" vertical="center"/>
    </xf>
    <xf numFmtId="0" fontId="35" fillId="0" borderId="10" xfId="0" applyFont="1" applyBorder="1" applyAlignment="1">
      <alignment horizontal="center" vertical="center" wrapText="1"/>
    </xf>
    <xf numFmtId="0" fontId="35" fillId="0" borderId="11" xfId="0" applyFont="1" applyBorder="1" applyAlignment="1">
      <alignment horizontal="center" vertical="center"/>
    </xf>
    <xf numFmtId="0" fontId="29" fillId="34" borderId="12" xfId="0" applyFont="1" applyFill="1" applyBorder="1" applyAlignment="1">
      <alignment horizontal="left" vertical="center" wrapText="1"/>
    </xf>
    <xf numFmtId="0" fontId="37" fillId="34" borderId="10" xfId="0" applyFont="1" applyFill="1" applyBorder="1" applyAlignment="1">
      <alignment vertical="center" wrapText="1"/>
    </xf>
    <xf numFmtId="4" fontId="29" fillId="34" borderId="11" xfId="0" applyNumberFormat="1" applyFont="1" applyFill="1" applyBorder="1" applyAlignment="1">
      <alignment horizontal="center" vertical="center" wrapText="1"/>
    </xf>
    <xf numFmtId="0" fontId="38" fillId="0" borderId="10" xfId="0" applyFont="1" applyBorder="1" applyAlignment="1">
      <alignment horizontal="center" vertical="center"/>
    </xf>
    <xf numFmtId="4" fontId="38" fillId="33" borderId="11" xfId="0" applyNumberFormat="1" applyFont="1" applyFill="1" applyBorder="1" applyAlignment="1">
      <alignment horizontal="center" vertical="center"/>
    </xf>
    <xf numFmtId="0" fontId="38" fillId="33" borderId="10" xfId="0" applyFont="1" applyFill="1" applyBorder="1" applyAlignment="1">
      <alignment vertical="center"/>
    </xf>
    <xf numFmtId="0" fontId="38" fillId="0" borderId="10" xfId="0" applyFont="1" applyBorder="1" applyAlignment="1">
      <alignment horizontal="center"/>
    </xf>
    <xf numFmtId="0" fontId="39" fillId="0" borderId="0" xfId="0" applyFont="1" applyAlignment="1">
      <alignment horizontal="center"/>
    </xf>
    <xf numFmtId="4" fontId="29" fillId="35" borderId="10" xfId="0" applyNumberFormat="1" applyFont="1" applyFill="1" applyBorder="1" applyAlignment="1">
      <alignment vertical="center"/>
    </xf>
    <xf numFmtId="4" fontId="29" fillId="36" borderId="11" xfId="0" applyNumberFormat="1" applyFont="1" applyFill="1" applyBorder="1" applyAlignment="1">
      <alignment horizontal="center" vertical="center"/>
    </xf>
    <xf numFmtId="4" fontId="35" fillId="0" borderId="0" xfId="0" applyNumberFormat="1" applyFont="1"/>
    <xf numFmtId="0" fontId="40" fillId="0" borderId="0" xfId="0" applyFont="1" applyFill="1"/>
    <xf numFmtId="0" fontId="28" fillId="0" borderId="0" xfId="0" applyFont="1"/>
    <xf numFmtId="4" fontId="40" fillId="0" borderId="0" xfId="0" applyNumberFormat="1" applyFont="1" applyFill="1"/>
    <xf numFmtId="0" fontId="28" fillId="0" borderId="0" xfId="0" applyFont="1" applyAlignment="1">
      <alignment horizontal="center"/>
    </xf>
    <xf numFmtId="4" fontId="28" fillId="0" borderId="0" xfId="0" applyNumberFormat="1" applyFont="1" applyFill="1"/>
    <xf numFmtId="0" fontId="29" fillId="0" borderId="0" xfId="0" applyFont="1" applyAlignment="1">
      <alignment horizontal="left"/>
    </xf>
    <xf numFmtId="4" fontId="29" fillId="0" borderId="0" xfId="0" applyNumberFormat="1" applyFont="1"/>
    <xf numFmtId="0" fontId="41" fillId="0" borderId="0" xfId="0" applyFont="1" applyFill="1"/>
    <xf numFmtId="4" fontId="42" fillId="0" borderId="0" xfId="0" applyNumberFormat="1" applyFont="1" applyFill="1"/>
    <xf numFmtId="0" fontId="43" fillId="0" borderId="10" xfId="0" applyFont="1" applyBorder="1" applyAlignment="1">
      <alignment horizontal="center" vertical="center"/>
    </xf>
    <xf numFmtId="0" fontId="43" fillId="33" borderId="10" xfId="0" applyFont="1" applyFill="1" applyBorder="1" applyAlignment="1">
      <alignment vertical="center" wrapText="1"/>
    </xf>
    <xf numFmtId="0" fontId="43" fillId="33" borderId="10" xfId="0" applyFont="1" applyFill="1" applyBorder="1" applyAlignment="1">
      <alignment horizontal="center" vertical="center"/>
    </xf>
    <xf numFmtId="4" fontId="43" fillId="33" borderId="10" xfId="0" applyNumberFormat="1" applyFont="1" applyFill="1" applyBorder="1" applyAlignment="1">
      <alignment horizontal="center" vertical="center"/>
    </xf>
    <xf numFmtId="4" fontId="43" fillId="33" borderId="11" xfId="0" applyNumberFormat="1" applyFont="1" applyFill="1" applyBorder="1" applyAlignment="1">
      <alignment horizontal="center" vertical="center"/>
    </xf>
    <xf numFmtId="0" fontId="33" fillId="0" borderId="0" xfId="0" applyFont="1"/>
    <xf numFmtId="0" fontId="43" fillId="0" borderId="10" xfId="0" applyFont="1" applyBorder="1" applyAlignment="1">
      <alignment vertical="center" wrapText="1"/>
    </xf>
    <xf numFmtId="0" fontId="43" fillId="0" borderId="10" xfId="0" applyFont="1" applyBorder="1" applyAlignment="1">
      <alignment horizontal="center" vertical="center" wrapText="1"/>
    </xf>
    <xf numFmtId="2" fontId="43" fillId="0" borderId="10" xfId="0" applyNumberFormat="1" applyFont="1" applyBorder="1" applyAlignment="1">
      <alignment horizontal="center" vertical="center"/>
    </xf>
    <xf numFmtId="0" fontId="23" fillId="33" borderId="10" xfId="0" applyFont="1" applyFill="1" applyBorder="1" applyAlignment="1">
      <alignment vertical="center" wrapText="1"/>
    </xf>
    <xf numFmtId="0" fontId="23" fillId="33" borderId="10" xfId="0" applyFont="1" applyFill="1" applyBorder="1" applyAlignment="1">
      <alignment horizontal="center" vertical="center" wrapText="1"/>
    </xf>
    <xf numFmtId="4" fontId="18" fillId="33" borderId="10" xfId="0" applyNumberFormat="1" applyFont="1" applyFill="1" applyBorder="1" applyAlignment="1">
      <alignment horizontal="center" vertical="center"/>
    </xf>
    <xf numFmtId="0" fontId="32" fillId="33" borderId="10" xfId="0" applyFont="1" applyFill="1" applyBorder="1" applyAlignment="1">
      <alignment vertical="center" wrapText="1"/>
    </xf>
    <xf numFmtId="0" fontId="45" fillId="33" borderId="10" xfId="0" applyFont="1" applyFill="1" applyBorder="1" applyAlignment="1">
      <alignment vertical="center" wrapText="1"/>
    </xf>
    <xf numFmtId="0" fontId="46" fillId="0" borderId="10" xfId="0" applyFont="1" applyBorder="1" applyAlignment="1">
      <alignment vertical="top" wrapText="1"/>
    </xf>
    <xf numFmtId="0" fontId="47" fillId="33" borderId="10" xfId="0" applyFont="1" applyFill="1" applyBorder="1" applyAlignment="1">
      <alignment horizontal="center" vertical="center" wrapText="1"/>
    </xf>
    <xf numFmtId="4" fontId="46" fillId="33" borderId="10" xfId="0" applyNumberFormat="1" applyFont="1" applyFill="1" applyBorder="1" applyAlignment="1">
      <alignment horizontal="center" vertical="center"/>
    </xf>
    <xf numFmtId="0" fontId="46" fillId="33" borderId="10" xfId="0" applyFont="1" applyFill="1" applyBorder="1" applyAlignment="1">
      <alignment horizontal="left" vertical="center" wrapText="1"/>
    </xf>
    <xf numFmtId="0" fontId="45" fillId="0" borderId="10" xfId="0" applyFont="1" applyFill="1" applyBorder="1" applyAlignment="1">
      <alignment horizontal="center" vertical="top" wrapText="1"/>
    </xf>
    <xf numFmtId="4" fontId="46" fillId="33" borderId="10" xfId="42" applyNumberFormat="1" applyFont="1" applyFill="1" applyBorder="1" applyAlignment="1">
      <alignment horizontal="center" vertical="top" wrapText="1"/>
    </xf>
    <xf numFmtId="0" fontId="46" fillId="0" borderId="10" xfId="0" applyFont="1" applyBorder="1" applyAlignment="1">
      <alignment horizontal="center" vertical="top" wrapText="1"/>
    </xf>
    <xf numFmtId="4" fontId="29" fillId="0" borderId="10" xfId="0" applyNumberFormat="1" applyFont="1" applyBorder="1" applyAlignment="1">
      <alignment horizontal="center" vertical="top"/>
    </xf>
    <xf numFmtId="0" fontId="28" fillId="0" borderId="10" xfId="0" applyFont="1" applyBorder="1" applyAlignment="1">
      <alignment horizontal="center" vertical="top"/>
    </xf>
    <xf numFmtId="0" fontId="29" fillId="0" borderId="10" xfId="0" applyFont="1" applyBorder="1" applyAlignment="1">
      <alignment horizontal="center" vertical="top"/>
    </xf>
    <xf numFmtId="0" fontId="29" fillId="33" borderId="10" xfId="0" applyFont="1" applyFill="1" applyBorder="1" applyAlignment="1">
      <alignment horizontal="center" vertical="top"/>
    </xf>
    <xf numFmtId="0" fontId="28" fillId="0" borderId="0" xfId="0" applyFont="1" applyBorder="1" applyAlignment="1">
      <alignment horizontal="center" vertical="top"/>
    </xf>
    <xf numFmtId="3" fontId="46" fillId="33" borderId="10" xfId="0" applyNumberFormat="1" applyFont="1" applyFill="1" applyBorder="1" applyAlignment="1">
      <alignment horizontal="center" vertical="top"/>
    </xf>
    <xf numFmtId="0" fontId="46" fillId="0" borderId="0" xfId="0" applyFont="1" applyAlignment="1">
      <alignment vertical="top"/>
    </xf>
    <xf numFmtId="0" fontId="19" fillId="0" borderId="10" xfId="0" applyFont="1" applyBorder="1" applyAlignment="1">
      <alignment horizontal="center" vertical="top" wrapText="1"/>
    </xf>
    <xf numFmtId="0" fontId="19" fillId="0" borderId="10" xfId="0" applyFont="1" applyBorder="1" applyAlignment="1">
      <alignment horizontal="right" vertical="top" wrapText="1"/>
    </xf>
    <xf numFmtId="0" fontId="18" fillId="0" borderId="10" xfId="0" applyFont="1" applyBorder="1" applyAlignment="1">
      <alignment horizontal="center" vertical="top" wrapText="1"/>
    </xf>
    <xf numFmtId="0" fontId="18" fillId="0" borderId="10" xfId="0" applyFont="1" applyBorder="1" applyAlignment="1">
      <alignment horizontal="left" vertical="top" wrapText="1"/>
    </xf>
    <xf numFmtId="0" fontId="18" fillId="0" borderId="10" xfId="0" applyFont="1" applyBorder="1" applyAlignment="1">
      <alignment horizontal="right" vertical="top" wrapText="1"/>
    </xf>
    <xf numFmtId="0" fontId="18" fillId="0" borderId="10" xfId="0" applyFont="1" applyFill="1" applyBorder="1" applyAlignment="1">
      <alignment horizontal="left" vertical="top" wrapText="1"/>
    </xf>
    <xf numFmtId="16" fontId="18" fillId="0" borderId="10" xfId="0" applyNumberFormat="1" applyFont="1" applyBorder="1" applyAlignment="1">
      <alignment horizontal="left" vertical="top" wrapText="1"/>
    </xf>
    <xf numFmtId="49" fontId="18" fillId="0" borderId="10" xfId="0" applyNumberFormat="1" applyFont="1" applyBorder="1" applyAlignment="1">
      <alignment horizontal="right" vertical="top" wrapText="1"/>
    </xf>
    <xf numFmtId="4" fontId="18" fillId="0" borderId="14" xfId="0" applyNumberFormat="1" applyFont="1" applyBorder="1" applyAlignment="1">
      <alignment horizontal="right" vertical="top" wrapText="1"/>
    </xf>
    <xf numFmtId="4" fontId="18" fillId="0" borderId="15" xfId="0" applyNumberFormat="1" applyFont="1" applyBorder="1" applyAlignment="1">
      <alignment horizontal="right" vertical="top" wrapText="1"/>
    </xf>
    <xf numFmtId="4" fontId="18" fillId="0" borderId="16" xfId="0" applyNumberFormat="1" applyFont="1" applyBorder="1" applyAlignment="1">
      <alignment horizontal="right" vertical="top" wrapText="1"/>
    </xf>
    <xf numFmtId="4" fontId="18" fillId="0" borderId="10" xfId="42" applyNumberFormat="1" applyFont="1" applyBorder="1" applyAlignment="1">
      <alignment horizontal="right" vertical="top" wrapText="1"/>
    </xf>
    <xf numFmtId="14" fontId="18" fillId="0" borderId="10" xfId="0" applyNumberFormat="1" applyFont="1" applyBorder="1" applyAlignment="1">
      <alignment horizontal="left" vertical="top" wrapText="1"/>
    </xf>
    <xf numFmtId="0" fontId="19" fillId="0" borderId="11" xfId="0" applyFont="1" applyBorder="1" applyAlignment="1">
      <alignment horizontal="right" vertical="top" wrapText="1"/>
    </xf>
    <xf numFmtId="0" fontId="19" fillId="0" borderId="12" xfId="0" applyFont="1" applyBorder="1" applyAlignment="1">
      <alignment horizontal="right" vertical="top" wrapText="1"/>
    </xf>
    <xf numFmtId="0" fontId="19" fillId="0" borderId="13" xfId="0" applyFont="1" applyBorder="1" applyAlignment="1">
      <alignment horizontal="right" vertical="top" wrapText="1"/>
    </xf>
    <xf numFmtId="0" fontId="18" fillId="0" borderId="14" xfId="0" applyFont="1" applyFill="1" applyBorder="1" applyAlignment="1">
      <alignment horizontal="left" vertical="top" wrapText="1"/>
    </xf>
    <xf numFmtId="0" fontId="18" fillId="0" borderId="15" xfId="0" applyFont="1" applyFill="1" applyBorder="1" applyAlignment="1">
      <alignment horizontal="left" vertical="top" wrapText="1"/>
    </xf>
    <xf numFmtId="0" fontId="18" fillId="0" borderId="16" xfId="0" applyFont="1" applyFill="1" applyBorder="1" applyAlignment="1">
      <alignment horizontal="left" vertical="top" wrapText="1"/>
    </xf>
    <xf numFmtId="0" fontId="19" fillId="0" borderId="10" xfId="0" applyFont="1" applyBorder="1" applyAlignment="1">
      <alignment horizontal="right" vertical="top"/>
    </xf>
    <xf numFmtId="0" fontId="19" fillId="0" borderId="11" xfId="0" applyFont="1" applyBorder="1" applyAlignment="1">
      <alignment horizontal="right" vertical="top"/>
    </xf>
    <xf numFmtId="0" fontId="19" fillId="0" borderId="12" xfId="0" applyFont="1" applyBorder="1" applyAlignment="1">
      <alignment horizontal="right" vertical="top"/>
    </xf>
    <xf numFmtId="0" fontId="19" fillId="0" borderId="13" xfId="0" applyFont="1" applyBorder="1" applyAlignment="1">
      <alignment horizontal="right" vertical="top"/>
    </xf>
    <xf numFmtId="0" fontId="26" fillId="0" borderId="14" xfId="0" applyFont="1" applyFill="1" applyBorder="1" applyAlignment="1">
      <alignment horizontal="left" vertical="top" wrapText="1"/>
    </xf>
    <xf numFmtId="0" fontId="26" fillId="0" borderId="15" xfId="0" applyFont="1" applyFill="1" applyBorder="1" applyAlignment="1">
      <alignment horizontal="left" vertical="top" wrapText="1"/>
    </xf>
    <xf numFmtId="0" fontId="26" fillId="0" borderId="16" xfId="0" applyFont="1" applyFill="1" applyBorder="1" applyAlignment="1">
      <alignment horizontal="left" vertical="top" wrapText="1"/>
    </xf>
    <xf numFmtId="0" fontId="34" fillId="0" borderId="11" xfId="0" applyFont="1" applyBorder="1" applyAlignment="1">
      <alignment horizontal="right" vertical="top" wrapText="1"/>
    </xf>
    <xf numFmtId="0" fontId="34" fillId="0" borderId="12" xfId="0" applyFont="1" applyBorder="1" applyAlignment="1">
      <alignment horizontal="right" vertical="top" wrapText="1"/>
    </xf>
    <xf numFmtId="0" fontId="34" fillId="0" borderId="13" xfId="0" applyFont="1" applyBorder="1" applyAlignment="1">
      <alignment horizontal="right" vertical="top" wrapText="1"/>
    </xf>
    <xf numFmtId="0" fontId="29" fillId="34" borderId="11" xfId="0" applyFont="1" applyFill="1" applyBorder="1" applyAlignment="1">
      <alignment horizontal="left" vertical="center" wrapText="1"/>
    </xf>
    <xf numFmtId="0" fontId="29" fillId="34" borderId="12" xfId="0" applyFont="1" applyFill="1" applyBorder="1" applyAlignment="1">
      <alignment horizontal="left" vertical="center" wrapText="1"/>
    </xf>
    <xf numFmtId="0" fontId="29" fillId="35" borderId="10" xfId="0" applyFont="1" applyFill="1" applyBorder="1" applyAlignment="1">
      <alignment vertical="center"/>
    </xf>
    <xf numFmtId="0" fontId="29" fillId="34" borderId="14" xfId="0" applyFont="1" applyFill="1" applyBorder="1" applyAlignment="1">
      <alignment horizontal="center" vertical="center" wrapText="1"/>
    </xf>
    <xf numFmtId="0" fontId="29" fillId="34" borderId="15" xfId="0" applyFont="1" applyFill="1" applyBorder="1" applyAlignment="1">
      <alignment horizontal="center" vertical="center" wrapText="1"/>
    </xf>
    <xf numFmtId="0" fontId="29" fillId="34" borderId="16" xfId="0" applyFont="1" applyFill="1" applyBorder="1" applyAlignment="1">
      <alignment horizontal="center" vertical="center" wrapText="1"/>
    </xf>
    <xf numFmtId="0" fontId="19" fillId="0" borderId="11" xfId="0" applyFont="1" applyBorder="1" applyAlignment="1">
      <alignment horizontal="center" vertical="top" wrapText="1"/>
    </xf>
    <xf numFmtId="0" fontId="19" fillId="0" borderId="12" xfId="0" applyFont="1" applyBorder="1" applyAlignment="1">
      <alignment horizontal="center" vertical="top" wrapText="1"/>
    </xf>
    <xf numFmtId="0" fontId="29" fillId="34" borderId="10" xfId="0" applyFont="1" applyFill="1" applyBorder="1" applyAlignment="1">
      <alignment horizontal="center" vertical="center"/>
    </xf>
    <xf numFmtId="0" fontId="29" fillId="34" borderId="10" xfId="0" applyFont="1" applyFill="1" applyBorder="1" applyAlignment="1">
      <alignment horizontal="center" vertical="center" wrapText="1"/>
    </xf>
    <xf numFmtId="0" fontId="36" fillId="0" borderId="15" xfId="0" applyFont="1" applyBorder="1" applyAlignment="1">
      <alignment horizontal="center" vertical="center" wrapText="1"/>
    </xf>
    <xf numFmtId="0" fontId="36" fillId="0" borderId="16" xfId="0" applyFont="1" applyBorder="1" applyAlignment="1">
      <alignment horizontal="center" vertical="center" wrapText="1"/>
    </xf>
    <xf numFmtId="0" fontId="29" fillId="0" borderId="17" xfId="0" applyFont="1" applyBorder="1" applyAlignment="1">
      <alignment horizontal="center" vertical="top" wrapText="1"/>
    </xf>
    <xf numFmtId="0" fontId="29" fillId="0" borderId="10" xfId="0" applyFont="1" applyFill="1" applyBorder="1" applyAlignment="1">
      <alignment horizontal="center" vertical="top" wrapText="1"/>
    </xf>
    <xf numFmtId="0" fontId="29" fillId="0" borderId="11" xfId="0" applyFont="1" applyBorder="1" applyAlignment="1">
      <alignment horizontal="right" vertical="top"/>
    </xf>
    <xf numFmtId="0" fontId="29" fillId="0" borderId="12" xfId="0" applyFont="1" applyBorder="1" applyAlignment="1">
      <alignment horizontal="right" vertical="top"/>
    </xf>
    <xf numFmtId="0" fontId="29" fillId="0" borderId="13" xfId="0" applyFont="1" applyBorder="1" applyAlignment="1">
      <alignment horizontal="right" vertical="top"/>
    </xf>
    <xf numFmtId="0" fontId="29" fillId="0" borderId="0" xfId="0" applyFont="1" applyBorder="1" applyAlignment="1">
      <alignment horizontal="center" vertical="top" wrapText="1"/>
    </xf>
    <xf numFmtId="0" fontId="28" fillId="0" borderId="14" xfId="0" applyFont="1" applyFill="1" applyBorder="1" applyAlignment="1">
      <alignment horizontal="left" vertical="top" wrapText="1"/>
    </xf>
    <xf numFmtId="0" fontId="28" fillId="0" borderId="15" xfId="0" applyFont="1" applyFill="1" applyBorder="1" applyAlignment="1">
      <alignment horizontal="left" vertical="top" wrapText="1"/>
    </xf>
  </cellXfs>
  <cellStyles count="44">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Денежный" xfId="42" builtinId="4"/>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ellStyle name="Плохой" xfId="7" builtinId="27" customBuiltin="1"/>
    <cellStyle name="Пояснение" xfId="16" builtinId="53" customBuiltin="1"/>
    <cellStyle name="Примечание" xfId="15" builtinId="10" customBuiltin="1"/>
    <cellStyle name="Связанная ячейка" xfId="12" builtinId="24" customBuiltin="1"/>
    <cellStyle name="Текст предупреждения" xfId="14" builtinId="11" customBuiltin="1"/>
    <cellStyle name="Финансовый 2" xfId="43" xr:uid="{6B5B0FB6-6145-41FA-BDC5-7B7C97D36D19}"/>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92E02-CB8E-45DD-B3CA-DB8C72735AF3}">
  <dimension ref="A1:K53"/>
  <sheetViews>
    <sheetView tabSelected="1" zoomScale="80" zoomScaleNormal="80" workbookViewId="0">
      <selection activeCell="I3" sqref="I3:I47"/>
    </sheetView>
  </sheetViews>
  <sheetFormatPr defaultRowHeight="15.75" x14ac:dyDescent="0.25"/>
  <cols>
    <col min="1" max="1" width="6.5703125" style="19" customWidth="1"/>
    <col min="2" max="2" width="21.7109375" style="19" customWidth="1"/>
    <col min="3" max="3" width="89.42578125" style="19" customWidth="1"/>
    <col min="4" max="4" width="30.85546875" style="19" customWidth="1"/>
    <col min="5" max="5" width="14.140625" style="19" customWidth="1"/>
    <col min="6" max="7" width="15.42578125" style="19" customWidth="1"/>
    <col min="8" max="8" width="17.7109375" style="19" customWidth="1"/>
    <col min="9" max="9" width="16.28515625" style="19" customWidth="1"/>
    <col min="10" max="10" width="18.5703125" style="19" customWidth="1"/>
    <col min="11" max="11" width="30.42578125" style="19" customWidth="1"/>
    <col min="12" max="16384" width="9.140625" style="19"/>
  </cols>
  <sheetData>
    <row r="1" spans="1:11" ht="67.5" customHeight="1" x14ac:dyDescent="0.25">
      <c r="A1" s="160" t="s">
        <v>106</v>
      </c>
      <c r="B1" s="160"/>
      <c r="C1" s="160"/>
      <c r="D1" s="160"/>
      <c r="E1" s="160"/>
      <c r="F1" s="160"/>
      <c r="G1" s="160"/>
      <c r="H1" s="160"/>
      <c r="I1" s="160"/>
      <c r="J1" s="160"/>
      <c r="K1" s="160"/>
    </row>
    <row r="2" spans="1:11" s="20" customFormat="1" ht="66.75" customHeight="1" x14ac:dyDescent="0.25">
      <c r="A2" s="6" t="s">
        <v>0</v>
      </c>
      <c r="B2" s="6" t="s">
        <v>1</v>
      </c>
      <c r="C2" s="6" t="s">
        <v>2</v>
      </c>
      <c r="D2" s="6" t="s">
        <v>3</v>
      </c>
      <c r="E2" s="6" t="s">
        <v>11</v>
      </c>
      <c r="F2" s="6" t="s">
        <v>12</v>
      </c>
      <c r="G2" s="6" t="s">
        <v>24</v>
      </c>
      <c r="H2" s="6" t="s">
        <v>4</v>
      </c>
      <c r="I2" s="6" t="s">
        <v>5</v>
      </c>
      <c r="J2" s="6" t="s">
        <v>6</v>
      </c>
      <c r="K2" s="6" t="s">
        <v>7</v>
      </c>
    </row>
    <row r="3" spans="1:11" ht="295.5" customHeight="1" x14ac:dyDescent="0.25">
      <c r="A3" s="164">
        <v>1</v>
      </c>
      <c r="B3" s="163" t="s">
        <v>108</v>
      </c>
      <c r="C3" s="162" t="s">
        <v>109</v>
      </c>
      <c r="D3" s="162"/>
      <c r="E3" s="166" t="s">
        <v>110</v>
      </c>
      <c r="F3" s="167" t="s">
        <v>65</v>
      </c>
      <c r="G3" s="168">
        <v>2400000</v>
      </c>
      <c r="H3" s="171">
        <f>F3*G3</f>
        <v>2400000</v>
      </c>
      <c r="I3" s="172">
        <v>45747</v>
      </c>
      <c r="J3" s="162" t="s">
        <v>13</v>
      </c>
      <c r="K3" s="165" t="s">
        <v>178</v>
      </c>
    </row>
    <row r="4" spans="1:11" x14ac:dyDescent="0.25">
      <c r="A4" s="164"/>
      <c r="B4" s="163"/>
      <c r="C4" s="162"/>
      <c r="D4" s="162"/>
      <c r="E4" s="166"/>
      <c r="F4" s="167"/>
      <c r="G4" s="169"/>
      <c r="H4" s="171"/>
      <c r="I4" s="163"/>
      <c r="J4" s="162"/>
      <c r="K4" s="165"/>
    </row>
    <row r="5" spans="1:11" x14ac:dyDescent="0.25">
      <c r="A5" s="164"/>
      <c r="B5" s="163"/>
      <c r="C5" s="162"/>
      <c r="D5" s="162"/>
      <c r="E5" s="166"/>
      <c r="F5" s="167"/>
      <c r="G5" s="169"/>
      <c r="H5" s="171"/>
      <c r="I5" s="163"/>
      <c r="J5" s="162"/>
      <c r="K5" s="165"/>
    </row>
    <row r="6" spans="1:11" x14ac:dyDescent="0.25">
      <c r="A6" s="164"/>
      <c r="B6" s="163"/>
      <c r="C6" s="162"/>
      <c r="D6" s="162"/>
      <c r="E6" s="166"/>
      <c r="F6" s="167"/>
      <c r="G6" s="169"/>
      <c r="H6" s="171"/>
      <c r="I6" s="163"/>
      <c r="J6" s="162"/>
      <c r="K6" s="165"/>
    </row>
    <row r="7" spans="1:11" x14ac:dyDescent="0.25">
      <c r="A7" s="164"/>
      <c r="B7" s="163"/>
      <c r="C7" s="162"/>
      <c r="D7" s="162"/>
      <c r="E7" s="166"/>
      <c r="F7" s="167"/>
      <c r="G7" s="169"/>
      <c r="H7" s="171"/>
      <c r="I7" s="163"/>
      <c r="J7" s="162"/>
      <c r="K7" s="165"/>
    </row>
    <row r="8" spans="1:11" x14ac:dyDescent="0.25">
      <c r="A8" s="164"/>
      <c r="B8" s="163"/>
      <c r="C8" s="162"/>
      <c r="D8" s="162"/>
      <c r="E8" s="166"/>
      <c r="F8" s="167"/>
      <c r="G8" s="169"/>
      <c r="H8" s="171"/>
      <c r="I8" s="163"/>
      <c r="J8" s="162"/>
      <c r="K8" s="165"/>
    </row>
    <row r="9" spans="1:11" x14ac:dyDescent="0.25">
      <c r="A9" s="164"/>
      <c r="B9" s="163"/>
      <c r="C9" s="162"/>
      <c r="D9" s="162"/>
      <c r="E9" s="166"/>
      <c r="F9" s="167"/>
      <c r="G9" s="169"/>
      <c r="H9" s="171"/>
      <c r="I9" s="163"/>
      <c r="J9" s="162"/>
      <c r="K9" s="165"/>
    </row>
    <row r="10" spans="1:11" x14ac:dyDescent="0.25">
      <c r="A10" s="164"/>
      <c r="B10" s="163"/>
      <c r="C10" s="162"/>
      <c r="D10" s="162"/>
      <c r="E10" s="166"/>
      <c r="F10" s="167"/>
      <c r="G10" s="169"/>
      <c r="H10" s="171"/>
      <c r="I10" s="163"/>
      <c r="J10" s="162"/>
      <c r="K10" s="165"/>
    </row>
    <row r="11" spans="1:11" x14ac:dyDescent="0.25">
      <c r="A11" s="164"/>
      <c r="B11" s="163"/>
      <c r="C11" s="162"/>
      <c r="D11" s="162"/>
      <c r="E11" s="166"/>
      <c r="F11" s="167"/>
      <c r="G11" s="169"/>
      <c r="H11" s="171"/>
      <c r="I11" s="163"/>
      <c r="J11" s="162"/>
      <c r="K11" s="165"/>
    </row>
    <row r="12" spans="1:11" x14ac:dyDescent="0.25">
      <c r="A12" s="164"/>
      <c r="B12" s="163"/>
      <c r="C12" s="162"/>
      <c r="D12" s="162"/>
      <c r="E12" s="166"/>
      <c r="F12" s="167"/>
      <c r="G12" s="169"/>
      <c r="H12" s="171"/>
      <c r="I12" s="163"/>
      <c r="J12" s="162"/>
      <c r="K12" s="165"/>
    </row>
    <row r="13" spans="1:11" x14ac:dyDescent="0.25">
      <c r="A13" s="164"/>
      <c r="B13" s="163"/>
      <c r="C13" s="162"/>
      <c r="D13" s="162"/>
      <c r="E13" s="166"/>
      <c r="F13" s="167"/>
      <c r="G13" s="169"/>
      <c r="H13" s="171"/>
      <c r="I13" s="163"/>
      <c r="J13" s="162"/>
      <c r="K13" s="165"/>
    </row>
    <row r="14" spans="1:11" x14ac:dyDescent="0.25">
      <c r="A14" s="164"/>
      <c r="B14" s="163"/>
      <c r="C14" s="162"/>
      <c r="D14" s="162"/>
      <c r="E14" s="166"/>
      <c r="F14" s="167"/>
      <c r="G14" s="169"/>
      <c r="H14" s="171"/>
      <c r="I14" s="163"/>
      <c r="J14" s="162"/>
      <c r="K14" s="165"/>
    </row>
    <row r="15" spans="1:11" x14ac:dyDescent="0.25">
      <c r="A15" s="164"/>
      <c r="B15" s="163"/>
      <c r="C15" s="162"/>
      <c r="D15" s="162"/>
      <c r="E15" s="166"/>
      <c r="F15" s="167"/>
      <c r="G15" s="169"/>
      <c r="H15" s="171"/>
      <c r="I15" s="163"/>
      <c r="J15" s="162"/>
      <c r="K15" s="165"/>
    </row>
    <row r="16" spans="1:11" x14ac:dyDescent="0.25">
      <c r="A16" s="164"/>
      <c r="B16" s="163"/>
      <c r="C16" s="162"/>
      <c r="D16" s="162"/>
      <c r="E16" s="166"/>
      <c r="F16" s="167"/>
      <c r="G16" s="169"/>
      <c r="H16" s="171"/>
      <c r="I16" s="163"/>
      <c r="J16" s="162"/>
      <c r="K16" s="165"/>
    </row>
    <row r="17" spans="1:11" x14ac:dyDescent="0.25">
      <c r="A17" s="164"/>
      <c r="B17" s="163"/>
      <c r="C17" s="162"/>
      <c r="D17" s="162"/>
      <c r="E17" s="166"/>
      <c r="F17" s="167"/>
      <c r="G17" s="169"/>
      <c r="H17" s="171"/>
      <c r="I17" s="163"/>
      <c r="J17" s="162"/>
      <c r="K17" s="165"/>
    </row>
    <row r="18" spans="1:11" ht="15" customHeight="1" x14ac:dyDescent="0.25">
      <c r="A18" s="164"/>
      <c r="B18" s="163"/>
      <c r="C18" s="162"/>
      <c r="D18" s="162"/>
      <c r="E18" s="166"/>
      <c r="F18" s="167"/>
      <c r="G18" s="169"/>
      <c r="H18" s="171"/>
      <c r="I18" s="163"/>
      <c r="J18" s="162"/>
      <c r="K18" s="165"/>
    </row>
    <row r="19" spans="1:11" ht="15" customHeight="1" x14ac:dyDescent="0.25">
      <c r="A19" s="164"/>
      <c r="B19" s="163"/>
      <c r="C19" s="162"/>
      <c r="D19" s="162"/>
      <c r="E19" s="166"/>
      <c r="F19" s="167"/>
      <c r="G19" s="169"/>
      <c r="H19" s="171"/>
      <c r="I19" s="163"/>
      <c r="J19" s="162"/>
      <c r="K19" s="165"/>
    </row>
    <row r="20" spans="1:11" ht="15" customHeight="1" x14ac:dyDescent="0.25">
      <c r="A20" s="164"/>
      <c r="B20" s="163"/>
      <c r="C20" s="162"/>
      <c r="D20" s="162"/>
      <c r="E20" s="166"/>
      <c r="F20" s="167"/>
      <c r="G20" s="169"/>
      <c r="H20" s="171"/>
      <c r="I20" s="163"/>
      <c r="J20" s="162"/>
      <c r="K20" s="165"/>
    </row>
    <row r="21" spans="1:11" ht="15" customHeight="1" x14ac:dyDescent="0.25">
      <c r="A21" s="164"/>
      <c r="B21" s="163"/>
      <c r="C21" s="162"/>
      <c r="D21" s="162"/>
      <c r="E21" s="166"/>
      <c r="F21" s="167"/>
      <c r="G21" s="169"/>
      <c r="H21" s="171"/>
      <c r="I21" s="163"/>
      <c r="J21" s="162"/>
      <c r="K21" s="165"/>
    </row>
    <row r="22" spans="1:11" ht="15" customHeight="1" x14ac:dyDescent="0.25">
      <c r="A22" s="164"/>
      <c r="B22" s="163"/>
      <c r="C22" s="162"/>
      <c r="D22" s="162"/>
      <c r="E22" s="166"/>
      <c r="F22" s="167"/>
      <c r="G22" s="169"/>
      <c r="H22" s="171"/>
      <c r="I22" s="163"/>
      <c r="J22" s="162"/>
      <c r="K22" s="165"/>
    </row>
    <row r="23" spans="1:11" ht="15" customHeight="1" x14ac:dyDescent="0.25">
      <c r="A23" s="164"/>
      <c r="B23" s="163"/>
      <c r="C23" s="162"/>
      <c r="D23" s="162"/>
      <c r="E23" s="166"/>
      <c r="F23" s="167"/>
      <c r="G23" s="169"/>
      <c r="H23" s="171"/>
      <c r="I23" s="163"/>
      <c r="J23" s="162"/>
      <c r="K23" s="165"/>
    </row>
    <row r="24" spans="1:11" ht="15" customHeight="1" x14ac:dyDescent="0.25">
      <c r="A24" s="164"/>
      <c r="B24" s="163"/>
      <c r="C24" s="162"/>
      <c r="D24" s="162"/>
      <c r="E24" s="166"/>
      <c r="F24" s="167"/>
      <c r="G24" s="169"/>
      <c r="H24" s="171"/>
      <c r="I24" s="163"/>
      <c r="J24" s="162"/>
      <c r="K24" s="165"/>
    </row>
    <row r="25" spans="1:11" ht="15" customHeight="1" x14ac:dyDescent="0.25">
      <c r="A25" s="164"/>
      <c r="B25" s="163"/>
      <c r="C25" s="162"/>
      <c r="D25" s="162"/>
      <c r="E25" s="166"/>
      <c r="F25" s="167"/>
      <c r="G25" s="169"/>
      <c r="H25" s="171"/>
      <c r="I25" s="163"/>
      <c r="J25" s="162"/>
      <c r="K25" s="165"/>
    </row>
    <row r="26" spans="1:11" ht="15" customHeight="1" x14ac:dyDescent="0.25">
      <c r="A26" s="164"/>
      <c r="B26" s="163"/>
      <c r="C26" s="162"/>
      <c r="D26" s="162"/>
      <c r="E26" s="166"/>
      <c r="F26" s="167"/>
      <c r="G26" s="169"/>
      <c r="H26" s="171"/>
      <c r="I26" s="163"/>
      <c r="J26" s="162"/>
      <c r="K26" s="165"/>
    </row>
    <row r="27" spans="1:11" ht="24.75" customHeight="1" x14ac:dyDescent="0.25">
      <c r="A27" s="164"/>
      <c r="B27" s="163"/>
      <c r="C27" s="162"/>
      <c r="D27" s="162"/>
      <c r="E27" s="166"/>
      <c r="F27" s="167"/>
      <c r="G27" s="169"/>
      <c r="H27" s="171"/>
      <c r="I27" s="163"/>
      <c r="J27" s="162"/>
      <c r="K27" s="165"/>
    </row>
    <row r="28" spans="1:11" x14ac:dyDescent="0.25">
      <c r="A28" s="164"/>
      <c r="B28" s="163"/>
      <c r="C28" s="162"/>
      <c r="D28" s="162"/>
      <c r="E28" s="166"/>
      <c r="F28" s="167"/>
      <c r="G28" s="169"/>
      <c r="H28" s="171"/>
      <c r="I28" s="163"/>
      <c r="J28" s="162"/>
      <c r="K28" s="165"/>
    </row>
    <row r="29" spans="1:11" x14ac:dyDescent="0.25">
      <c r="A29" s="164"/>
      <c r="B29" s="163"/>
      <c r="C29" s="162"/>
      <c r="D29" s="162"/>
      <c r="E29" s="166"/>
      <c r="F29" s="167"/>
      <c r="G29" s="169"/>
      <c r="H29" s="171"/>
      <c r="I29" s="163"/>
      <c r="J29" s="162"/>
      <c r="K29" s="165"/>
    </row>
    <row r="30" spans="1:11" x14ac:dyDescent="0.25">
      <c r="A30" s="164"/>
      <c r="B30" s="163"/>
      <c r="C30" s="162"/>
      <c r="D30" s="162"/>
      <c r="E30" s="166"/>
      <c r="F30" s="167"/>
      <c r="G30" s="169"/>
      <c r="H30" s="171"/>
      <c r="I30" s="163"/>
      <c r="J30" s="162"/>
      <c r="K30" s="165"/>
    </row>
    <row r="31" spans="1:11" x14ac:dyDescent="0.25">
      <c r="A31" s="164"/>
      <c r="B31" s="163"/>
      <c r="C31" s="162"/>
      <c r="D31" s="162"/>
      <c r="E31" s="166"/>
      <c r="F31" s="167"/>
      <c r="G31" s="169"/>
      <c r="H31" s="171"/>
      <c r="I31" s="163"/>
      <c r="J31" s="162"/>
      <c r="K31" s="165"/>
    </row>
    <row r="32" spans="1:11" x14ac:dyDescent="0.25">
      <c r="A32" s="164"/>
      <c r="B32" s="163"/>
      <c r="C32" s="162"/>
      <c r="D32" s="162"/>
      <c r="E32" s="166"/>
      <c r="F32" s="167"/>
      <c r="G32" s="169"/>
      <c r="H32" s="171"/>
      <c r="I32" s="163"/>
      <c r="J32" s="162"/>
      <c r="K32" s="165"/>
    </row>
    <row r="33" spans="1:11" x14ac:dyDescent="0.25">
      <c r="A33" s="164"/>
      <c r="B33" s="163"/>
      <c r="C33" s="162"/>
      <c r="D33" s="162"/>
      <c r="E33" s="166"/>
      <c r="F33" s="167"/>
      <c r="G33" s="169"/>
      <c r="H33" s="171"/>
      <c r="I33" s="163"/>
      <c r="J33" s="162"/>
      <c r="K33" s="165"/>
    </row>
    <row r="34" spans="1:11" x14ac:dyDescent="0.25">
      <c r="A34" s="164"/>
      <c r="B34" s="163"/>
      <c r="C34" s="162"/>
      <c r="D34" s="162"/>
      <c r="E34" s="166"/>
      <c r="F34" s="167"/>
      <c r="G34" s="169"/>
      <c r="H34" s="171"/>
      <c r="I34" s="163"/>
      <c r="J34" s="162"/>
      <c r="K34" s="165"/>
    </row>
    <row r="35" spans="1:11" ht="15" customHeight="1" x14ac:dyDescent="0.25">
      <c r="A35" s="164"/>
      <c r="B35" s="163"/>
      <c r="C35" s="162"/>
      <c r="D35" s="162"/>
      <c r="E35" s="166"/>
      <c r="F35" s="167"/>
      <c r="G35" s="169"/>
      <c r="H35" s="171"/>
      <c r="I35" s="163"/>
      <c r="J35" s="162"/>
      <c r="K35" s="165"/>
    </row>
    <row r="36" spans="1:11" ht="15" customHeight="1" x14ac:dyDescent="0.25">
      <c r="A36" s="164"/>
      <c r="B36" s="163"/>
      <c r="C36" s="162"/>
      <c r="D36" s="162"/>
      <c r="E36" s="166"/>
      <c r="F36" s="167"/>
      <c r="G36" s="169"/>
      <c r="H36" s="171"/>
      <c r="I36" s="163"/>
      <c r="J36" s="162"/>
      <c r="K36" s="165"/>
    </row>
    <row r="37" spans="1:11" ht="15" customHeight="1" x14ac:dyDescent="0.25">
      <c r="A37" s="164"/>
      <c r="B37" s="163"/>
      <c r="C37" s="162"/>
      <c r="D37" s="162"/>
      <c r="E37" s="166"/>
      <c r="F37" s="167"/>
      <c r="G37" s="169"/>
      <c r="H37" s="171"/>
      <c r="I37" s="163"/>
      <c r="J37" s="162"/>
      <c r="K37" s="165"/>
    </row>
    <row r="38" spans="1:11" ht="15" customHeight="1" x14ac:dyDescent="0.25">
      <c r="A38" s="164"/>
      <c r="B38" s="163"/>
      <c r="C38" s="162"/>
      <c r="D38" s="162"/>
      <c r="E38" s="166"/>
      <c r="F38" s="167"/>
      <c r="G38" s="169"/>
      <c r="H38" s="171"/>
      <c r="I38" s="163"/>
      <c r="J38" s="162"/>
      <c r="K38" s="165"/>
    </row>
    <row r="39" spans="1:11" ht="15" customHeight="1" x14ac:dyDescent="0.25">
      <c r="A39" s="164"/>
      <c r="B39" s="163"/>
      <c r="C39" s="162"/>
      <c r="D39" s="162"/>
      <c r="E39" s="166"/>
      <c r="F39" s="167"/>
      <c r="G39" s="169"/>
      <c r="H39" s="171"/>
      <c r="I39" s="163"/>
      <c r="J39" s="162"/>
      <c r="K39" s="165"/>
    </row>
    <row r="40" spans="1:11" ht="15" customHeight="1" x14ac:dyDescent="0.25">
      <c r="A40" s="164"/>
      <c r="B40" s="163"/>
      <c r="C40" s="162"/>
      <c r="D40" s="162"/>
      <c r="E40" s="166"/>
      <c r="F40" s="167"/>
      <c r="G40" s="169"/>
      <c r="H40" s="171"/>
      <c r="I40" s="163"/>
      <c r="J40" s="162"/>
      <c r="K40" s="165"/>
    </row>
    <row r="41" spans="1:11" ht="15" customHeight="1" x14ac:dyDescent="0.25">
      <c r="A41" s="164"/>
      <c r="B41" s="163"/>
      <c r="C41" s="162"/>
      <c r="D41" s="162"/>
      <c r="E41" s="166"/>
      <c r="F41" s="167"/>
      <c r="G41" s="169"/>
      <c r="H41" s="171"/>
      <c r="I41" s="163"/>
      <c r="J41" s="162"/>
      <c r="K41" s="165"/>
    </row>
    <row r="42" spans="1:11" ht="15" customHeight="1" x14ac:dyDescent="0.25">
      <c r="A42" s="164"/>
      <c r="B42" s="163"/>
      <c r="C42" s="162"/>
      <c r="D42" s="162"/>
      <c r="E42" s="166"/>
      <c r="F42" s="167"/>
      <c r="G42" s="169"/>
      <c r="H42" s="171"/>
      <c r="I42" s="163"/>
      <c r="J42" s="162"/>
      <c r="K42" s="165"/>
    </row>
    <row r="43" spans="1:11" ht="15" customHeight="1" x14ac:dyDescent="0.25">
      <c r="A43" s="164"/>
      <c r="B43" s="163"/>
      <c r="C43" s="162"/>
      <c r="D43" s="162"/>
      <c r="E43" s="166"/>
      <c r="F43" s="167"/>
      <c r="G43" s="169"/>
      <c r="H43" s="171"/>
      <c r="I43" s="163"/>
      <c r="J43" s="162"/>
      <c r="K43" s="165"/>
    </row>
    <row r="44" spans="1:11" ht="15" customHeight="1" x14ac:dyDescent="0.25">
      <c r="A44" s="164"/>
      <c r="B44" s="163"/>
      <c r="C44" s="162"/>
      <c r="D44" s="162"/>
      <c r="E44" s="166"/>
      <c r="F44" s="167"/>
      <c r="G44" s="169"/>
      <c r="H44" s="171"/>
      <c r="I44" s="163"/>
      <c r="J44" s="162"/>
      <c r="K44" s="165"/>
    </row>
    <row r="45" spans="1:11" ht="15" customHeight="1" x14ac:dyDescent="0.25">
      <c r="A45" s="164"/>
      <c r="B45" s="163"/>
      <c r="C45" s="162"/>
      <c r="D45" s="162"/>
      <c r="E45" s="166"/>
      <c r="F45" s="167"/>
      <c r="G45" s="169"/>
      <c r="H45" s="171"/>
      <c r="I45" s="163"/>
      <c r="J45" s="162"/>
      <c r="K45" s="165"/>
    </row>
    <row r="46" spans="1:11" ht="15" customHeight="1" x14ac:dyDescent="0.25">
      <c r="A46" s="164"/>
      <c r="B46" s="163"/>
      <c r="C46" s="162"/>
      <c r="D46" s="162"/>
      <c r="E46" s="166"/>
      <c r="F46" s="167"/>
      <c r="G46" s="169"/>
      <c r="H46" s="171"/>
      <c r="I46" s="163"/>
      <c r="J46" s="162"/>
      <c r="K46" s="165"/>
    </row>
    <row r="47" spans="1:11" ht="15" customHeight="1" x14ac:dyDescent="0.25">
      <c r="A47" s="164"/>
      <c r="B47" s="163"/>
      <c r="C47" s="162"/>
      <c r="D47" s="162"/>
      <c r="E47" s="166"/>
      <c r="F47" s="167"/>
      <c r="G47" s="170"/>
      <c r="H47" s="171"/>
      <c r="I47" s="163"/>
      <c r="J47" s="162"/>
      <c r="K47" s="165"/>
    </row>
    <row r="48" spans="1:11" x14ac:dyDescent="0.25">
      <c r="A48" s="161" t="s">
        <v>51</v>
      </c>
      <c r="B48" s="161"/>
      <c r="C48" s="161"/>
      <c r="D48" s="161"/>
      <c r="E48" s="161"/>
      <c r="F48" s="161"/>
      <c r="G48" s="161"/>
      <c r="H48" s="23">
        <f>SUM(H3:H3)</f>
        <v>2400000</v>
      </c>
      <c r="I48" s="9"/>
      <c r="J48" s="9"/>
      <c r="K48" s="9"/>
    </row>
    <row r="49" spans="1:11" x14ac:dyDescent="0.25">
      <c r="A49" s="9"/>
      <c r="B49" s="9"/>
      <c r="C49" s="9"/>
      <c r="D49" s="9"/>
      <c r="E49" s="9"/>
      <c r="F49" s="9"/>
      <c r="G49" s="9"/>
      <c r="H49" s="9"/>
      <c r="I49" s="9"/>
      <c r="J49" s="9"/>
      <c r="K49" s="9"/>
    </row>
    <row r="50" spans="1:11" x14ac:dyDescent="0.25">
      <c r="A50" s="9"/>
      <c r="B50" s="9"/>
      <c r="C50" s="16" t="s">
        <v>8</v>
      </c>
      <c r="D50" s="16"/>
      <c r="E50" s="16"/>
      <c r="F50" s="16"/>
      <c r="G50" s="16"/>
      <c r="H50" s="16" t="s">
        <v>9</v>
      </c>
      <c r="I50" s="16"/>
      <c r="J50" s="9"/>
      <c r="K50" s="9"/>
    </row>
    <row r="51" spans="1:11" ht="22.9" customHeight="1" x14ac:dyDescent="0.25">
      <c r="A51" s="9"/>
      <c r="B51" s="9"/>
      <c r="C51" s="16"/>
      <c r="D51" s="16"/>
      <c r="E51" s="16"/>
      <c r="F51" s="16"/>
      <c r="G51" s="16"/>
      <c r="H51" s="16"/>
      <c r="I51" s="16"/>
      <c r="J51" s="9"/>
      <c r="K51" s="9"/>
    </row>
    <row r="52" spans="1:11" ht="19.5" customHeight="1" x14ac:dyDescent="0.25">
      <c r="A52" s="9"/>
      <c r="B52" s="9"/>
      <c r="C52" s="16" t="s">
        <v>10</v>
      </c>
      <c r="D52" s="16"/>
      <c r="E52" s="16"/>
      <c r="F52" s="16"/>
      <c r="G52" s="16"/>
      <c r="H52" s="16" t="s">
        <v>105</v>
      </c>
      <c r="I52" s="16"/>
      <c r="J52" s="9"/>
      <c r="K52" s="9"/>
    </row>
    <row r="53" spans="1:11" x14ac:dyDescent="0.25">
      <c r="A53" s="9"/>
      <c r="B53" s="9"/>
      <c r="C53" s="9"/>
      <c r="D53" s="9"/>
      <c r="E53" s="9"/>
      <c r="F53" s="9"/>
      <c r="G53" s="9"/>
      <c r="H53" s="9"/>
      <c r="I53" s="9"/>
      <c r="J53" s="9"/>
      <c r="K53" s="9"/>
    </row>
  </sheetData>
  <mergeCells count="13">
    <mergeCell ref="A1:K1"/>
    <mergeCell ref="A48:G48"/>
    <mergeCell ref="C3:C47"/>
    <mergeCell ref="B3:B47"/>
    <mergeCell ref="A3:A47"/>
    <mergeCell ref="J3:J47"/>
    <mergeCell ref="K3:K47"/>
    <mergeCell ref="D3:D47"/>
    <mergeCell ref="E3:E47"/>
    <mergeCell ref="F3:F47"/>
    <mergeCell ref="G3:G47"/>
    <mergeCell ref="H3:H47"/>
    <mergeCell ref="I3:I47"/>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199DF-D49A-405A-8DE7-A963FC5E8F24}">
  <sheetPr>
    <pageSetUpPr fitToPage="1"/>
  </sheetPr>
  <dimension ref="A1:P10"/>
  <sheetViews>
    <sheetView zoomScale="70" zoomScaleNormal="70" workbookViewId="0">
      <pane ySplit="1" topLeftCell="A2" activePane="bottomLeft" state="frozen"/>
      <selection pane="bottomLeft" activeCell="I4" sqref="I4"/>
    </sheetView>
  </sheetViews>
  <sheetFormatPr defaultRowHeight="15.75" x14ac:dyDescent="0.25"/>
  <cols>
    <col min="1" max="1" width="6.5703125" style="4" customWidth="1"/>
    <col min="2" max="2" width="35.85546875" style="4" customWidth="1"/>
    <col min="3" max="3" width="82.5703125" style="4" customWidth="1"/>
    <col min="4" max="4" width="28.28515625" style="4" customWidth="1"/>
    <col min="5" max="5" width="14.140625" style="4" customWidth="1"/>
    <col min="6" max="7" width="15.42578125" style="4" customWidth="1"/>
    <col min="8" max="8" width="16.5703125" style="4" customWidth="1"/>
    <col min="9" max="9" width="16.28515625" style="4" customWidth="1"/>
    <col min="10" max="10" width="25.42578125" style="4" customWidth="1"/>
    <col min="11" max="11" width="27.140625" style="4" hidden="1" customWidth="1"/>
    <col min="12" max="12" width="16.5703125" style="4" hidden="1" customWidth="1"/>
    <col min="13" max="13" width="15.140625" style="4" hidden="1" customWidth="1"/>
    <col min="14" max="14" width="17.7109375" style="4" hidden="1" customWidth="1"/>
    <col min="15" max="16" width="16" style="4" hidden="1" customWidth="1"/>
    <col min="17" max="16384" width="9.140625" style="4"/>
  </cols>
  <sheetData>
    <row r="1" spans="1:16" ht="67.5" customHeight="1" x14ac:dyDescent="0.25">
      <c r="A1" s="160" t="s">
        <v>116</v>
      </c>
      <c r="B1" s="160"/>
      <c r="C1" s="160"/>
      <c r="D1" s="160"/>
      <c r="E1" s="160"/>
      <c r="F1" s="160"/>
      <c r="G1" s="160"/>
      <c r="H1" s="160"/>
      <c r="I1" s="160"/>
      <c r="J1" s="160"/>
      <c r="K1" s="62" t="s">
        <v>212</v>
      </c>
      <c r="L1" s="62" t="s">
        <v>213</v>
      </c>
      <c r="M1" s="62" t="s">
        <v>214</v>
      </c>
      <c r="N1" s="62" t="s">
        <v>215</v>
      </c>
      <c r="O1" s="70" t="s">
        <v>216</v>
      </c>
      <c r="P1" s="70" t="s">
        <v>217</v>
      </c>
    </row>
    <row r="2" spans="1:16" s="5" customFormat="1" ht="51.75" customHeight="1" x14ac:dyDescent="0.25">
      <c r="A2" s="62" t="s">
        <v>0</v>
      </c>
      <c r="B2" s="62" t="s">
        <v>1</v>
      </c>
      <c r="C2" s="62" t="s">
        <v>2</v>
      </c>
      <c r="D2" s="62" t="s">
        <v>3</v>
      </c>
      <c r="E2" s="62" t="s">
        <v>11</v>
      </c>
      <c r="F2" s="62" t="s">
        <v>218</v>
      </c>
      <c r="G2" s="62" t="s">
        <v>24</v>
      </c>
      <c r="H2" s="62" t="s">
        <v>4</v>
      </c>
      <c r="I2" s="62" t="s">
        <v>5</v>
      </c>
      <c r="J2" s="62" t="s">
        <v>7</v>
      </c>
      <c r="K2" s="62" t="s">
        <v>51</v>
      </c>
      <c r="L2" s="62" t="s">
        <v>51</v>
      </c>
      <c r="M2" s="62" t="s">
        <v>51</v>
      </c>
      <c r="N2" s="62" t="s">
        <v>51</v>
      </c>
      <c r="O2" s="62" t="s">
        <v>51</v>
      </c>
      <c r="P2" s="62" t="s">
        <v>51</v>
      </c>
    </row>
    <row r="3" spans="1:16" s="78" customFormat="1" ht="53.25" customHeight="1" x14ac:dyDescent="0.25">
      <c r="A3" s="71">
        <v>1</v>
      </c>
      <c r="B3" s="72" t="s">
        <v>130</v>
      </c>
      <c r="C3" s="72" t="s">
        <v>129</v>
      </c>
      <c r="D3" s="72" t="s">
        <v>126</v>
      </c>
      <c r="E3" s="73" t="s">
        <v>136</v>
      </c>
      <c r="F3" s="74">
        <v>4</v>
      </c>
      <c r="G3" s="75">
        <v>196000</v>
      </c>
      <c r="H3" s="75">
        <f>F3*G3</f>
        <v>784000</v>
      </c>
      <c r="I3" s="67">
        <v>45768</v>
      </c>
      <c r="J3" s="184" t="s">
        <v>219</v>
      </c>
      <c r="K3" s="76"/>
      <c r="L3" s="76"/>
      <c r="M3" s="76"/>
      <c r="N3" s="77"/>
      <c r="O3" s="77"/>
      <c r="P3" s="77"/>
    </row>
    <row r="4" spans="1:16" s="78" customFormat="1" ht="89.25" customHeight="1" x14ac:dyDescent="0.25">
      <c r="A4" s="71">
        <v>2</v>
      </c>
      <c r="B4" s="72" t="s">
        <v>128</v>
      </c>
      <c r="C4" s="72" t="s">
        <v>127</v>
      </c>
      <c r="D4" s="72" t="s">
        <v>126</v>
      </c>
      <c r="E4" s="73" t="s">
        <v>138</v>
      </c>
      <c r="F4" s="79">
        <v>2</v>
      </c>
      <c r="G4" s="75">
        <v>5400</v>
      </c>
      <c r="H4" s="75">
        <f t="shared" ref="H4" si="0">F4*G4</f>
        <v>10800</v>
      </c>
      <c r="I4" s="67">
        <v>45768</v>
      </c>
      <c r="J4" s="184"/>
      <c r="K4" s="76"/>
      <c r="L4" s="76"/>
      <c r="M4" s="76"/>
      <c r="N4" s="77"/>
      <c r="O4" s="77"/>
      <c r="P4" s="77"/>
    </row>
    <row r="5" spans="1:16" x14ac:dyDescent="0.25">
      <c r="A5" s="179" t="s">
        <v>51</v>
      </c>
      <c r="B5" s="179"/>
      <c r="C5" s="179"/>
      <c r="D5" s="179"/>
      <c r="E5" s="179"/>
      <c r="F5" s="179"/>
      <c r="G5" s="179"/>
      <c r="H5" s="14">
        <f>SUM(H3:H4)</f>
        <v>794800</v>
      </c>
      <c r="I5" s="1"/>
      <c r="J5" s="179" t="s">
        <v>51</v>
      </c>
      <c r="K5" s="179"/>
      <c r="L5" s="179"/>
      <c r="M5" s="179"/>
      <c r="N5" s="179"/>
      <c r="O5" s="179"/>
      <c r="P5" s="179"/>
    </row>
    <row r="6" spans="1:16" x14ac:dyDescent="0.25">
      <c r="A6" s="1"/>
      <c r="B6" s="1"/>
      <c r="C6" s="1"/>
      <c r="D6" s="1"/>
      <c r="E6" s="1"/>
      <c r="F6" s="1"/>
      <c r="G6" s="1"/>
      <c r="H6" s="14"/>
      <c r="I6" s="2"/>
      <c r="J6" s="179" t="s">
        <v>51</v>
      </c>
      <c r="K6" s="179"/>
      <c r="L6" s="179"/>
      <c r="M6" s="179"/>
      <c r="N6" s="179"/>
      <c r="O6" s="179"/>
      <c r="P6" s="179"/>
    </row>
    <row r="7" spans="1:16" x14ac:dyDescent="0.25">
      <c r="A7" s="1"/>
      <c r="B7" s="1"/>
      <c r="C7" s="2" t="s">
        <v>8</v>
      </c>
      <c r="D7" s="2"/>
      <c r="E7" s="2"/>
      <c r="F7" s="2"/>
      <c r="G7" s="2"/>
      <c r="H7" s="2" t="s">
        <v>9</v>
      </c>
      <c r="I7" s="2"/>
      <c r="J7" s="1"/>
    </row>
    <row r="8" spans="1:16" ht="22.9" customHeight="1" x14ac:dyDescent="0.25">
      <c r="A8" s="1"/>
      <c r="B8" s="1"/>
      <c r="C8" s="2"/>
      <c r="D8" s="2"/>
      <c r="E8" s="2"/>
      <c r="F8" s="2"/>
      <c r="G8" s="2"/>
      <c r="H8" s="2"/>
      <c r="I8" s="2"/>
      <c r="J8" s="1"/>
    </row>
    <row r="9" spans="1:16" x14ac:dyDescent="0.25">
      <c r="A9" s="1"/>
      <c r="B9" s="1"/>
      <c r="C9" s="2" t="s">
        <v>10</v>
      </c>
      <c r="D9" s="2"/>
      <c r="E9" s="2"/>
      <c r="F9" s="2"/>
      <c r="G9" s="2"/>
      <c r="H9" s="2" t="s">
        <v>140</v>
      </c>
      <c r="I9" s="1"/>
      <c r="J9" s="1"/>
    </row>
    <row r="10" spans="1:16" x14ac:dyDescent="0.25">
      <c r="A10" s="1"/>
      <c r="B10" s="1"/>
      <c r="C10" s="1"/>
      <c r="D10" s="1"/>
      <c r="E10" s="1"/>
      <c r="F10" s="1"/>
      <c r="G10" s="1"/>
      <c r="H10" s="1"/>
      <c r="J10" s="1"/>
    </row>
  </sheetData>
  <mergeCells count="5">
    <mergeCell ref="A1:J1"/>
    <mergeCell ref="J3:J4"/>
    <mergeCell ref="A5:G5"/>
    <mergeCell ref="J5:P5"/>
    <mergeCell ref="J6:P6"/>
  </mergeCells>
  <pageMargins left="0" right="0" top="0" bottom="0" header="0.31496062992125984" footer="0.31496062992125984"/>
  <pageSetup paperSize="256" scale="4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D73AF-C310-4340-8ED1-8EEEC3D806B3}">
  <sheetPr>
    <pageSetUpPr fitToPage="1"/>
  </sheetPr>
  <dimension ref="A1:K14"/>
  <sheetViews>
    <sheetView zoomScale="55" zoomScaleNormal="55" workbookViewId="0">
      <pane ySplit="1" topLeftCell="A2" activePane="bottomLeft" state="frozen"/>
      <selection pane="bottomLeft" activeCell="I28" sqref="I28"/>
    </sheetView>
  </sheetViews>
  <sheetFormatPr defaultColWidth="9.140625" defaultRowHeight="15.75" x14ac:dyDescent="0.25"/>
  <cols>
    <col min="1" max="1" width="6.5703125" style="80" customWidth="1"/>
    <col min="2" max="2" width="29.140625" style="80" customWidth="1"/>
    <col min="3" max="3" width="69.140625" style="80" customWidth="1"/>
    <col min="4" max="4" width="27.7109375" style="80" hidden="1" customWidth="1"/>
    <col min="5" max="5" width="14.140625" style="80" customWidth="1"/>
    <col min="6" max="7" width="15.42578125" style="80" customWidth="1"/>
    <col min="8" max="8" width="17.7109375" style="89" customWidth="1"/>
    <col min="9" max="9" width="16.28515625" style="80" customWidth="1"/>
    <col min="10" max="10" width="18.5703125" style="80" customWidth="1"/>
    <col min="11" max="11" width="20.85546875" style="80" customWidth="1"/>
    <col min="12" max="16384" width="9.140625" style="80"/>
  </cols>
  <sheetData>
    <row r="1" spans="1:11" ht="115.5" customHeight="1" x14ac:dyDescent="0.25">
      <c r="A1" s="160" t="s">
        <v>68</v>
      </c>
      <c r="B1" s="160"/>
      <c r="C1" s="160"/>
      <c r="D1" s="160"/>
      <c r="E1" s="160"/>
      <c r="F1" s="160"/>
      <c r="G1" s="160"/>
      <c r="H1" s="160"/>
      <c r="I1" s="160"/>
      <c r="J1" s="160"/>
      <c r="K1" s="160"/>
    </row>
    <row r="2" spans="1:11" s="82" customFormat="1" ht="66.75" customHeight="1" x14ac:dyDescent="0.25">
      <c r="A2" s="62" t="s">
        <v>0</v>
      </c>
      <c r="B2" s="62" t="s">
        <v>1</v>
      </c>
      <c r="C2" s="62" t="s">
        <v>2</v>
      </c>
      <c r="D2" s="62" t="s">
        <v>3</v>
      </c>
      <c r="E2" s="62" t="s">
        <v>11</v>
      </c>
      <c r="F2" s="62" t="s">
        <v>12</v>
      </c>
      <c r="G2" s="62" t="s">
        <v>24</v>
      </c>
      <c r="H2" s="81" t="s">
        <v>4</v>
      </c>
      <c r="I2" s="62" t="s">
        <v>5</v>
      </c>
      <c r="J2" s="62" t="s">
        <v>6</v>
      </c>
      <c r="K2" s="62" t="s">
        <v>7</v>
      </c>
    </row>
    <row r="3" spans="1:11" s="95" customFormat="1" ht="99.75" customHeight="1" x14ac:dyDescent="0.25">
      <c r="A3" s="91">
        <v>1</v>
      </c>
      <c r="B3" s="34" t="s">
        <v>84</v>
      </c>
      <c r="C3" s="34" t="s">
        <v>72</v>
      </c>
      <c r="D3" s="84"/>
      <c r="E3" s="34" t="s">
        <v>45</v>
      </c>
      <c r="F3" s="92">
        <v>1</v>
      </c>
      <c r="G3" s="93">
        <v>250316</v>
      </c>
      <c r="H3" s="94">
        <f t="shared" ref="H3:H7" si="0">F3*G3</f>
        <v>250316</v>
      </c>
      <c r="I3" s="90">
        <v>45775</v>
      </c>
      <c r="J3" s="84" t="s">
        <v>13</v>
      </c>
      <c r="K3" s="184"/>
    </row>
    <row r="4" spans="1:11" s="95" customFormat="1" ht="112.5" customHeight="1" x14ac:dyDescent="0.25">
      <c r="A4" s="91">
        <v>2</v>
      </c>
      <c r="B4" s="34" t="s">
        <v>88</v>
      </c>
      <c r="C4" s="34" t="s">
        <v>89</v>
      </c>
      <c r="D4" s="84"/>
      <c r="E4" s="96" t="s">
        <v>45</v>
      </c>
      <c r="F4" s="97">
        <v>2</v>
      </c>
      <c r="G4" s="98">
        <v>48900</v>
      </c>
      <c r="H4" s="99">
        <f t="shared" si="0"/>
        <v>97800</v>
      </c>
      <c r="I4" s="90">
        <v>45775</v>
      </c>
      <c r="J4" s="84" t="s">
        <v>13</v>
      </c>
      <c r="K4" s="184"/>
    </row>
    <row r="5" spans="1:11" s="95" customFormat="1" ht="49.5" customHeight="1" x14ac:dyDescent="0.25">
      <c r="A5" s="91">
        <v>3</v>
      </c>
      <c r="B5" s="34" t="s">
        <v>92</v>
      </c>
      <c r="C5" s="34" t="s">
        <v>93</v>
      </c>
      <c r="D5" s="84"/>
      <c r="E5" s="96" t="s">
        <v>45</v>
      </c>
      <c r="F5" s="97">
        <v>2</v>
      </c>
      <c r="G5" s="98">
        <v>44530</v>
      </c>
      <c r="H5" s="99">
        <f t="shared" si="0"/>
        <v>89060</v>
      </c>
      <c r="I5" s="90">
        <v>45775</v>
      </c>
      <c r="J5" s="84" t="s">
        <v>13</v>
      </c>
      <c r="K5" s="184"/>
    </row>
    <row r="6" spans="1:11" s="95" customFormat="1" ht="33.75" customHeight="1" x14ac:dyDescent="0.25">
      <c r="A6" s="91">
        <v>4</v>
      </c>
      <c r="B6" s="34" t="s">
        <v>94</v>
      </c>
      <c r="C6" s="34" t="s">
        <v>95</v>
      </c>
      <c r="D6" s="84"/>
      <c r="E6" s="96" t="s">
        <v>45</v>
      </c>
      <c r="F6" s="97">
        <v>1</v>
      </c>
      <c r="G6" s="98">
        <v>22000</v>
      </c>
      <c r="H6" s="99">
        <f t="shared" si="0"/>
        <v>22000</v>
      </c>
      <c r="I6" s="90">
        <v>45775</v>
      </c>
      <c r="J6" s="84" t="s">
        <v>13</v>
      </c>
      <c r="K6" s="184"/>
    </row>
    <row r="7" spans="1:11" s="95" customFormat="1" ht="79.5" customHeight="1" x14ac:dyDescent="0.25">
      <c r="A7" s="91">
        <v>5</v>
      </c>
      <c r="B7" s="34" t="s">
        <v>98</v>
      </c>
      <c r="C7" s="34" t="s">
        <v>99</v>
      </c>
      <c r="D7" s="84"/>
      <c r="E7" s="96" t="s">
        <v>18</v>
      </c>
      <c r="F7" s="97">
        <v>1</v>
      </c>
      <c r="G7" s="98">
        <v>3797900</v>
      </c>
      <c r="H7" s="99">
        <f t="shared" si="0"/>
        <v>3797900</v>
      </c>
      <c r="I7" s="90">
        <v>45775</v>
      </c>
      <c r="J7" s="84" t="s">
        <v>13</v>
      </c>
      <c r="K7" s="184"/>
    </row>
    <row r="8" spans="1:11" s="95" customFormat="1" ht="79.5" customHeight="1" x14ac:dyDescent="0.25">
      <c r="A8" s="91">
        <v>6</v>
      </c>
      <c r="B8" s="100" t="s">
        <v>100</v>
      </c>
      <c r="C8" s="34" t="s">
        <v>101</v>
      </c>
      <c r="D8" s="84"/>
      <c r="E8" s="96" t="s">
        <v>104</v>
      </c>
      <c r="F8" s="97">
        <v>9</v>
      </c>
      <c r="G8" s="98">
        <v>229000</v>
      </c>
      <c r="H8" s="99">
        <f>F8*G8</f>
        <v>2061000</v>
      </c>
      <c r="I8" s="90">
        <v>45775</v>
      </c>
      <c r="J8" s="84" t="s">
        <v>13</v>
      </c>
      <c r="K8" s="184"/>
    </row>
    <row r="9" spans="1:11" x14ac:dyDescent="0.25">
      <c r="A9" s="186" t="s">
        <v>51</v>
      </c>
      <c r="B9" s="187"/>
      <c r="C9" s="187"/>
      <c r="D9" s="187"/>
      <c r="E9" s="187"/>
      <c r="F9" s="187"/>
      <c r="G9" s="188"/>
      <c r="H9" s="83">
        <f>SUM(H3:H8)</f>
        <v>6318076</v>
      </c>
      <c r="I9" s="72"/>
      <c r="J9" s="72"/>
      <c r="K9" s="30"/>
    </row>
    <row r="10" spans="1:11" x14ac:dyDescent="0.25">
      <c r="A10" s="72"/>
      <c r="B10" s="72"/>
      <c r="C10" s="72"/>
      <c r="D10" s="72"/>
      <c r="E10" s="72"/>
      <c r="F10" s="72"/>
      <c r="G10" s="72"/>
      <c r="H10" s="84"/>
      <c r="I10" s="72"/>
      <c r="J10" s="72"/>
      <c r="K10" s="85" t="s">
        <v>220</v>
      </c>
    </row>
    <row r="11" spans="1:11" x14ac:dyDescent="0.25">
      <c r="A11" s="72"/>
      <c r="B11" s="72"/>
      <c r="C11" s="86" t="s">
        <v>8</v>
      </c>
      <c r="D11" s="86"/>
      <c r="E11" s="86"/>
      <c r="F11" s="86"/>
      <c r="G11" s="86"/>
      <c r="H11" s="87" t="s">
        <v>9</v>
      </c>
      <c r="I11" s="86"/>
      <c r="J11" s="72"/>
      <c r="K11" s="88"/>
    </row>
    <row r="12" spans="1:11" ht="22.9" customHeight="1" x14ac:dyDescent="0.25">
      <c r="A12" s="72"/>
      <c r="B12" s="72"/>
      <c r="C12" s="86"/>
      <c r="D12" s="86"/>
      <c r="E12" s="86"/>
      <c r="F12" s="86"/>
      <c r="G12" s="86"/>
      <c r="H12" s="87"/>
      <c r="I12" s="86"/>
      <c r="J12" s="72"/>
      <c r="K12" s="64"/>
    </row>
    <row r="13" spans="1:11" ht="31.5" x14ac:dyDescent="0.25">
      <c r="A13" s="72"/>
      <c r="B13" s="72"/>
      <c r="C13" s="86" t="s">
        <v>10</v>
      </c>
      <c r="D13" s="86"/>
      <c r="E13" s="86"/>
      <c r="F13" s="86"/>
      <c r="G13" s="86"/>
      <c r="H13" s="87" t="s">
        <v>69</v>
      </c>
      <c r="I13" s="86"/>
      <c r="J13" s="72"/>
      <c r="K13" s="64"/>
    </row>
    <row r="14" spans="1:11" x14ac:dyDescent="0.25">
      <c r="A14" s="64"/>
      <c r="B14" s="64"/>
      <c r="C14" s="64"/>
      <c r="D14" s="64"/>
      <c r="E14" s="64"/>
      <c r="F14" s="64"/>
      <c r="G14" s="64"/>
      <c r="H14" s="65"/>
      <c r="I14" s="64"/>
      <c r="J14" s="64"/>
      <c r="K14" s="64"/>
    </row>
  </sheetData>
  <mergeCells count="3">
    <mergeCell ref="A1:K1"/>
    <mergeCell ref="K3:K8"/>
    <mergeCell ref="A9:G9"/>
  </mergeCells>
  <pageMargins left="0" right="0" top="0" bottom="0" header="0.31496062992125984" footer="0.31496062992125984"/>
  <pageSetup paperSize="256" scale="56"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839DC-4EDE-4025-8C4E-BC895CAEB4B5}">
  <sheetPr>
    <pageSetUpPr fitToPage="1"/>
  </sheetPr>
  <dimension ref="A1:K15"/>
  <sheetViews>
    <sheetView zoomScale="70" zoomScaleNormal="70" workbookViewId="0">
      <pane ySplit="1" topLeftCell="A3" activePane="bottomLeft" state="frozen"/>
      <selection pane="bottomLeft" activeCell="I7" sqref="I7"/>
    </sheetView>
  </sheetViews>
  <sheetFormatPr defaultRowHeight="15.75" x14ac:dyDescent="0.25"/>
  <cols>
    <col min="1" max="1" width="6.5703125" style="4" customWidth="1"/>
    <col min="2" max="2" width="28.42578125" style="4" customWidth="1"/>
    <col min="3" max="3" width="94.140625" style="106" customWidth="1"/>
    <col min="4" max="4" width="26.28515625" style="106" hidden="1" customWidth="1"/>
    <col min="5" max="5" width="14.140625" style="106" customWidth="1"/>
    <col min="6" max="7" width="15.42578125" style="106" customWidth="1"/>
    <col min="8" max="8" width="16.5703125" style="106" customWidth="1"/>
    <col min="9" max="9" width="16.28515625" style="106" customWidth="1"/>
    <col min="10" max="10" width="18.5703125" style="106" customWidth="1"/>
    <col min="11" max="11" width="11.42578125" style="106" customWidth="1"/>
    <col min="12" max="16384" width="9.140625" style="4"/>
  </cols>
  <sheetData>
    <row r="1" spans="1:11" ht="67.5" customHeight="1" x14ac:dyDescent="0.25">
      <c r="A1" s="160" t="s">
        <v>154</v>
      </c>
      <c r="B1" s="160"/>
      <c r="C1" s="160"/>
      <c r="D1" s="160"/>
      <c r="E1" s="160"/>
      <c r="F1" s="160"/>
      <c r="G1" s="160"/>
      <c r="H1" s="160"/>
      <c r="I1" s="160"/>
      <c r="J1" s="160"/>
      <c r="K1" s="160"/>
    </row>
    <row r="2" spans="1:11" s="5" customFormat="1" ht="66.75" customHeight="1" x14ac:dyDescent="0.25">
      <c r="A2" s="62" t="s">
        <v>0</v>
      </c>
      <c r="B2" s="62" t="s">
        <v>1</v>
      </c>
      <c r="C2" s="81" t="s">
        <v>2</v>
      </c>
      <c r="D2" s="81" t="s">
        <v>3</v>
      </c>
      <c r="E2" s="81" t="s">
        <v>11</v>
      </c>
      <c r="F2" s="81" t="s">
        <v>12</v>
      </c>
      <c r="G2" s="81" t="s">
        <v>24</v>
      </c>
      <c r="H2" s="81" t="s">
        <v>4</v>
      </c>
      <c r="I2" s="81" t="s">
        <v>5</v>
      </c>
      <c r="J2" s="81" t="s">
        <v>6</v>
      </c>
      <c r="K2" s="81" t="s">
        <v>7</v>
      </c>
    </row>
    <row r="3" spans="1:11" s="78" customFormat="1" ht="208.5" customHeight="1" x14ac:dyDescent="0.25">
      <c r="A3" s="71">
        <v>1</v>
      </c>
      <c r="B3" s="72" t="s">
        <v>171</v>
      </c>
      <c r="C3" s="84" t="s">
        <v>170</v>
      </c>
      <c r="D3" s="34"/>
      <c r="E3" s="96" t="s">
        <v>104</v>
      </c>
      <c r="F3" s="96">
        <v>1</v>
      </c>
      <c r="G3" s="98">
        <v>630000</v>
      </c>
      <c r="H3" s="99">
        <f>F3*G3</f>
        <v>630000</v>
      </c>
      <c r="I3" s="90">
        <v>45775</v>
      </c>
      <c r="J3" s="34" t="s">
        <v>13</v>
      </c>
      <c r="K3" s="183" t="s">
        <v>224</v>
      </c>
    </row>
    <row r="4" spans="1:11" s="78" customFormat="1" ht="31.5" x14ac:dyDescent="0.25">
      <c r="A4" s="71">
        <v>2</v>
      </c>
      <c r="B4" s="72" t="s">
        <v>169</v>
      </c>
      <c r="C4" s="84" t="s">
        <v>168</v>
      </c>
      <c r="D4" s="34"/>
      <c r="E4" s="96" t="s">
        <v>173</v>
      </c>
      <c r="F4" s="96">
        <v>150</v>
      </c>
      <c r="G4" s="98">
        <v>881</v>
      </c>
      <c r="H4" s="99">
        <f t="shared" ref="H4:H9" si="0">F4*G4</f>
        <v>132150</v>
      </c>
      <c r="I4" s="90">
        <v>45775</v>
      </c>
      <c r="J4" s="34" t="s">
        <v>13</v>
      </c>
      <c r="K4" s="184"/>
    </row>
    <row r="5" spans="1:11" s="78" customFormat="1" ht="31.5" x14ac:dyDescent="0.25">
      <c r="A5" s="71">
        <v>1</v>
      </c>
      <c r="B5" s="72" t="s">
        <v>167</v>
      </c>
      <c r="C5" s="84" t="s">
        <v>166</v>
      </c>
      <c r="D5" s="34"/>
      <c r="E5" s="96" t="s">
        <v>45</v>
      </c>
      <c r="F5" s="96">
        <v>5</v>
      </c>
      <c r="G5" s="98">
        <v>2600</v>
      </c>
      <c r="H5" s="99">
        <f t="shared" si="0"/>
        <v>13000</v>
      </c>
      <c r="I5" s="90">
        <v>45775</v>
      </c>
      <c r="J5" s="34" t="s">
        <v>13</v>
      </c>
      <c r="K5" s="184"/>
    </row>
    <row r="6" spans="1:11" s="78" customFormat="1" x14ac:dyDescent="0.25">
      <c r="A6" s="71">
        <v>2</v>
      </c>
      <c r="B6" s="72" t="s">
        <v>165</v>
      </c>
      <c r="C6" s="84" t="s">
        <v>164</v>
      </c>
      <c r="D6" s="34"/>
      <c r="E6" s="96" t="s">
        <v>173</v>
      </c>
      <c r="F6" s="96">
        <v>600</v>
      </c>
      <c r="G6" s="98">
        <v>140</v>
      </c>
      <c r="H6" s="99">
        <f t="shared" si="0"/>
        <v>84000</v>
      </c>
      <c r="I6" s="90">
        <v>45775</v>
      </c>
      <c r="J6" s="34" t="s">
        <v>13</v>
      </c>
      <c r="K6" s="184"/>
    </row>
    <row r="7" spans="1:11" s="78" customFormat="1" ht="204.75" customHeight="1" x14ac:dyDescent="0.25">
      <c r="A7" s="71">
        <v>3</v>
      </c>
      <c r="B7" s="72" t="s">
        <v>163</v>
      </c>
      <c r="C7" s="84" t="s">
        <v>221</v>
      </c>
      <c r="D7" s="34"/>
      <c r="E7" s="96" t="s">
        <v>104</v>
      </c>
      <c r="F7" s="96">
        <v>1</v>
      </c>
      <c r="G7" s="98">
        <v>250000</v>
      </c>
      <c r="H7" s="99">
        <f t="shared" si="0"/>
        <v>250000</v>
      </c>
      <c r="I7" s="90">
        <v>45775</v>
      </c>
      <c r="J7" s="34" t="s">
        <v>13</v>
      </c>
      <c r="K7" s="184"/>
    </row>
    <row r="8" spans="1:11" s="78" customFormat="1" ht="63" x14ac:dyDescent="0.25">
      <c r="A8" s="71">
        <v>4</v>
      </c>
      <c r="B8" s="72" t="s">
        <v>222</v>
      </c>
      <c r="C8" s="84" t="s">
        <v>223</v>
      </c>
      <c r="D8" s="34"/>
      <c r="E8" s="96" t="s">
        <v>172</v>
      </c>
      <c r="F8" s="96">
        <v>50</v>
      </c>
      <c r="G8" s="98">
        <v>1000</v>
      </c>
      <c r="H8" s="99">
        <f t="shared" si="0"/>
        <v>50000</v>
      </c>
      <c r="I8" s="90">
        <v>45775</v>
      </c>
      <c r="J8" s="34" t="s">
        <v>13</v>
      </c>
      <c r="K8" s="184"/>
    </row>
    <row r="9" spans="1:11" s="78" customFormat="1" ht="63" x14ac:dyDescent="0.25">
      <c r="A9" s="71">
        <v>5</v>
      </c>
      <c r="B9" s="72" t="s">
        <v>159</v>
      </c>
      <c r="C9" s="84" t="s">
        <v>158</v>
      </c>
      <c r="D9" s="34"/>
      <c r="E9" s="96" t="s">
        <v>172</v>
      </c>
      <c r="F9" s="96">
        <v>50</v>
      </c>
      <c r="G9" s="98">
        <v>250</v>
      </c>
      <c r="H9" s="99">
        <f t="shared" si="0"/>
        <v>12500</v>
      </c>
      <c r="I9" s="90">
        <v>45775</v>
      </c>
      <c r="J9" s="34" t="s">
        <v>13</v>
      </c>
      <c r="K9" s="184"/>
    </row>
    <row r="10" spans="1:11" x14ac:dyDescent="0.25">
      <c r="A10" s="179" t="s">
        <v>51</v>
      </c>
      <c r="B10" s="179"/>
      <c r="C10" s="179"/>
      <c r="D10" s="179"/>
      <c r="E10" s="179"/>
      <c r="F10" s="179"/>
      <c r="G10" s="179"/>
      <c r="H10" s="101">
        <f>SUM(H3:H9)</f>
        <v>1171650</v>
      </c>
      <c r="I10" s="12"/>
      <c r="J10" s="12"/>
      <c r="K10" s="102"/>
    </row>
    <row r="11" spans="1:11" x14ac:dyDescent="0.25">
      <c r="A11" s="1"/>
      <c r="B11" s="1"/>
      <c r="C11" s="12"/>
      <c r="D11" s="12"/>
      <c r="E11" s="12"/>
      <c r="F11" s="12"/>
      <c r="G11" s="12"/>
      <c r="H11" s="101"/>
      <c r="I11" s="12"/>
      <c r="J11" s="12"/>
      <c r="K11" s="103" t="s">
        <v>220</v>
      </c>
    </row>
    <row r="12" spans="1:11" x14ac:dyDescent="0.25">
      <c r="A12" s="1"/>
      <c r="B12" s="1"/>
      <c r="C12" s="104" t="s">
        <v>8</v>
      </c>
      <c r="D12" s="104"/>
      <c r="E12" s="104"/>
      <c r="F12" s="104"/>
      <c r="G12" s="104"/>
      <c r="H12" s="104" t="s">
        <v>9</v>
      </c>
      <c r="I12" s="104"/>
      <c r="J12" s="12"/>
      <c r="K12" s="105"/>
    </row>
    <row r="13" spans="1:11" ht="22.9" customHeight="1" x14ac:dyDescent="0.25">
      <c r="A13" s="1"/>
      <c r="B13" s="1"/>
      <c r="C13" s="104"/>
      <c r="D13" s="104"/>
      <c r="E13" s="104"/>
      <c r="F13" s="104"/>
      <c r="G13" s="104"/>
      <c r="H13" s="104"/>
      <c r="I13" s="104"/>
      <c r="J13" s="12"/>
      <c r="K13" s="12"/>
    </row>
    <row r="14" spans="1:11" x14ac:dyDescent="0.25">
      <c r="A14" s="1"/>
      <c r="B14" s="1"/>
      <c r="C14" s="104" t="s">
        <v>10</v>
      </c>
      <c r="D14" s="104"/>
      <c r="E14" s="104"/>
      <c r="F14" s="104"/>
      <c r="G14" s="104"/>
      <c r="H14" s="104" t="s">
        <v>155</v>
      </c>
      <c r="I14" s="104"/>
      <c r="J14" s="12"/>
      <c r="K14" s="12"/>
    </row>
    <row r="15" spans="1:11" x14ac:dyDescent="0.25">
      <c r="A15" s="1"/>
      <c r="B15" s="1"/>
      <c r="C15" s="12"/>
      <c r="D15" s="12"/>
      <c r="E15" s="12"/>
      <c r="F15" s="12"/>
      <c r="G15" s="12"/>
      <c r="H15" s="12"/>
      <c r="I15" s="12"/>
      <c r="J15" s="12"/>
      <c r="K15" s="12"/>
    </row>
  </sheetData>
  <mergeCells count="3">
    <mergeCell ref="A1:K1"/>
    <mergeCell ref="K3:K9"/>
    <mergeCell ref="A10:G10"/>
  </mergeCells>
  <pageMargins left="0" right="0" top="0" bottom="0" header="0.31496062992125984" footer="0.31496062992125984"/>
  <pageSetup paperSize="256" scale="5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EA9FF-5E9C-4F04-9E50-1801DB842B05}">
  <sheetPr>
    <tabColor theme="0"/>
    <pageSetUpPr fitToPage="1"/>
  </sheetPr>
  <dimension ref="A1:H76"/>
  <sheetViews>
    <sheetView view="pageBreakPreview" zoomScale="70" zoomScaleNormal="70" zoomScaleSheetLayoutView="70" workbookViewId="0">
      <selection activeCell="F14" sqref="F14"/>
    </sheetView>
  </sheetViews>
  <sheetFormatPr defaultColWidth="9.140625" defaultRowHeight="15.75" x14ac:dyDescent="0.25"/>
  <cols>
    <col min="1" max="1" width="9.140625" style="108"/>
    <col min="2" max="2" width="40" style="108" customWidth="1"/>
    <col min="3" max="3" width="85.7109375" style="108" customWidth="1"/>
    <col min="4" max="4" width="15.7109375" style="108" customWidth="1"/>
    <col min="5" max="5" width="18.5703125" style="108" customWidth="1"/>
    <col min="6" max="6" width="11.7109375" style="108" customWidth="1"/>
    <col min="7" max="7" width="21" style="108" customWidth="1"/>
    <col min="8" max="8" width="16.28515625" style="106" customWidth="1"/>
    <col min="9" max="16384" width="9.140625" style="108"/>
  </cols>
  <sheetData>
    <row r="1" spans="1:8" ht="69.75" customHeight="1" x14ac:dyDescent="0.25">
      <c r="A1" s="195" t="s">
        <v>111</v>
      </c>
      <c r="B1" s="196"/>
      <c r="C1" s="196"/>
      <c r="D1" s="196"/>
      <c r="E1" s="196"/>
      <c r="F1" s="196"/>
      <c r="G1" s="196"/>
      <c r="H1" s="108"/>
    </row>
    <row r="2" spans="1:8" ht="30" customHeight="1" x14ac:dyDescent="0.25">
      <c r="A2" s="197" t="s">
        <v>0</v>
      </c>
      <c r="B2" s="198" t="s">
        <v>225</v>
      </c>
      <c r="C2" s="192" t="s">
        <v>226</v>
      </c>
      <c r="D2" s="198" t="s">
        <v>11</v>
      </c>
      <c r="E2" s="198" t="s">
        <v>227</v>
      </c>
      <c r="F2" s="192" t="s">
        <v>228</v>
      </c>
      <c r="G2" s="192" t="s">
        <v>229</v>
      </c>
      <c r="H2" s="192" t="s">
        <v>5</v>
      </c>
    </row>
    <row r="3" spans="1:8" ht="15" customHeight="1" x14ac:dyDescent="0.25">
      <c r="A3" s="197"/>
      <c r="B3" s="198"/>
      <c r="C3" s="199"/>
      <c r="D3" s="198"/>
      <c r="E3" s="198"/>
      <c r="F3" s="193"/>
      <c r="G3" s="193"/>
      <c r="H3" s="193"/>
    </row>
    <row r="4" spans="1:8" ht="15.75" customHeight="1" x14ac:dyDescent="0.25">
      <c r="A4" s="197"/>
      <c r="B4" s="198"/>
      <c r="C4" s="199"/>
      <c r="D4" s="198"/>
      <c r="E4" s="198"/>
      <c r="F4" s="193"/>
      <c r="G4" s="193"/>
      <c r="H4" s="193"/>
    </row>
    <row r="5" spans="1:8" ht="15.75" customHeight="1" x14ac:dyDescent="0.25">
      <c r="A5" s="197"/>
      <c r="B5" s="198"/>
      <c r="C5" s="199"/>
      <c r="D5" s="198"/>
      <c r="E5" s="198"/>
      <c r="F5" s="193"/>
      <c r="G5" s="193"/>
      <c r="H5" s="193"/>
    </row>
    <row r="6" spans="1:8" ht="15.75" customHeight="1" x14ac:dyDescent="0.25">
      <c r="A6" s="197"/>
      <c r="B6" s="198"/>
      <c r="C6" s="200"/>
      <c r="D6" s="198"/>
      <c r="E6" s="198"/>
      <c r="F6" s="194"/>
      <c r="G6" s="194"/>
      <c r="H6" s="194"/>
    </row>
    <row r="7" spans="1:8" x14ac:dyDescent="0.25">
      <c r="A7" s="109">
        <v>1</v>
      </c>
      <c r="B7" s="109">
        <v>2</v>
      </c>
      <c r="C7" s="109"/>
      <c r="D7" s="110">
        <v>3</v>
      </c>
      <c r="E7" s="109">
        <v>4</v>
      </c>
      <c r="F7" s="109">
        <v>5</v>
      </c>
      <c r="G7" s="111">
        <v>6</v>
      </c>
      <c r="H7" s="107"/>
    </row>
    <row r="8" spans="1:8" ht="30" customHeight="1" x14ac:dyDescent="0.25">
      <c r="A8" s="189" t="s">
        <v>230</v>
      </c>
      <c r="B8" s="190"/>
      <c r="C8" s="112"/>
      <c r="D8" s="113"/>
      <c r="E8" s="113"/>
      <c r="F8" s="113"/>
      <c r="G8" s="114"/>
      <c r="H8" s="90"/>
    </row>
    <row r="9" spans="1:8" s="137" customFormat="1" ht="40.5" x14ac:dyDescent="0.25">
      <c r="A9" s="132">
        <v>1</v>
      </c>
      <c r="B9" s="133" t="s">
        <v>231</v>
      </c>
      <c r="C9" s="133" t="s">
        <v>112</v>
      </c>
      <c r="D9" s="134" t="s">
        <v>18</v>
      </c>
      <c r="E9" s="135">
        <v>67850</v>
      </c>
      <c r="F9" s="134">
        <v>1</v>
      </c>
      <c r="G9" s="136">
        <f>E9*F9</f>
        <v>67850</v>
      </c>
      <c r="H9" s="136" t="s">
        <v>240</v>
      </c>
    </row>
    <row r="10" spans="1:8" s="137" customFormat="1" ht="40.5" x14ac:dyDescent="0.25">
      <c r="A10" s="132">
        <v>2</v>
      </c>
      <c r="B10" s="133" t="s">
        <v>231</v>
      </c>
      <c r="C10" s="133" t="s">
        <v>113</v>
      </c>
      <c r="D10" s="134" t="s">
        <v>18</v>
      </c>
      <c r="E10" s="135">
        <v>75000</v>
      </c>
      <c r="F10" s="134">
        <v>1</v>
      </c>
      <c r="G10" s="136">
        <f t="shared" ref="G10:G13" si="0">E10*F10</f>
        <v>75000</v>
      </c>
      <c r="H10" s="136" t="s">
        <v>240</v>
      </c>
    </row>
    <row r="11" spans="1:8" s="137" customFormat="1" ht="52.5" customHeight="1" x14ac:dyDescent="0.25">
      <c r="A11" s="132">
        <v>3</v>
      </c>
      <c r="B11" s="133" t="s">
        <v>231</v>
      </c>
      <c r="C11" s="133" t="s">
        <v>114</v>
      </c>
      <c r="D11" s="134" t="s">
        <v>18</v>
      </c>
      <c r="E11" s="135">
        <v>85000</v>
      </c>
      <c r="F11" s="134">
        <v>1</v>
      </c>
      <c r="G11" s="136">
        <f t="shared" si="0"/>
        <v>85000</v>
      </c>
      <c r="H11" s="136" t="s">
        <v>240</v>
      </c>
    </row>
    <row r="12" spans="1:8" s="137" customFormat="1" ht="52.5" customHeight="1" x14ac:dyDescent="0.25">
      <c r="A12" s="132">
        <v>4</v>
      </c>
      <c r="B12" s="133" t="s">
        <v>231</v>
      </c>
      <c r="C12" s="133" t="s">
        <v>115</v>
      </c>
      <c r="D12" s="134" t="s">
        <v>18</v>
      </c>
      <c r="E12" s="135">
        <v>340000</v>
      </c>
      <c r="F12" s="134">
        <v>1</v>
      </c>
      <c r="G12" s="136">
        <f t="shared" si="0"/>
        <v>340000</v>
      </c>
      <c r="H12" s="136" t="s">
        <v>240</v>
      </c>
    </row>
    <row r="13" spans="1:8" s="137" customFormat="1" ht="52.5" customHeight="1" x14ac:dyDescent="0.25">
      <c r="A13" s="132">
        <v>5</v>
      </c>
      <c r="B13" s="133" t="s">
        <v>232</v>
      </c>
      <c r="C13" s="133" t="s">
        <v>174</v>
      </c>
      <c r="D13" s="134" t="s">
        <v>18</v>
      </c>
      <c r="E13" s="135">
        <v>75000</v>
      </c>
      <c r="F13" s="134">
        <v>1</v>
      </c>
      <c r="G13" s="136">
        <f t="shared" si="0"/>
        <v>75000</v>
      </c>
      <c r="H13" s="136" t="s">
        <v>240</v>
      </c>
    </row>
    <row r="14" spans="1:8" s="137" customFormat="1" ht="52.5" customHeight="1" x14ac:dyDescent="0.25">
      <c r="A14" s="132">
        <v>6</v>
      </c>
      <c r="B14" s="133" t="s">
        <v>231</v>
      </c>
      <c r="C14" s="133" t="s">
        <v>233</v>
      </c>
      <c r="D14" s="134" t="s">
        <v>18</v>
      </c>
      <c r="E14" s="135">
        <v>450000</v>
      </c>
      <c r="F14" s="134">
        <v>1</v>
      </c>
      <c r="G14" s="136">
        <f>E14*F14</f>
        <v>450000</v>
      </c>
      <c r="H14" s="136" t="s">
        <v>240</v>
      </c>
    </row>
    <row r="15" spans="1:8" s="137" customFormat="1" ht="384" customHeight="1" x14ac:dyDescent="0.25">
      <c r="A15" s="132">
        <v>7</v>
      </c>
      <c r="B15" s="138" t="s">
        <v>234</v>
      </c>
      <c r="C15" s="138" t="s">
        <v>235</v>
      </c>
      <c r="D15" s="139" t="s">
        <v>18</v>
      </c>
      <c r="E15" s="140">
        <v>870000</v>
      </c>
      <c r="F15" s="132">
        <v>1</v>
      </c>
      <c r="G15" s="136">
        <f>E15*F15</f>
        <v>870000</v>
      </c>
      <c r="H15" s="136" t="s">
        <v>240</v>
      </c>
    </row>
    <row r="16" spans="1:8" ht="20.25" x14ac:dyDescent="0.3">
      <c r="A16" s="115">
        <v>11</v>
      </c>
      <c r="B16" s="117"/>
      <c r="C16" s="117"/>
      <c r="D16" s="118"/>
      <c r="E16" s="119"/>
      <c r="F16" s="118"/>
      <c r="G16" s="116"/>
    </row>
    <row r="17" spans="1:7" ht="18.75" x14ac:dyDescent="0.25">
      <c r="A17" s="191" t="s">
        <v>236</v>
      </c>
      <c r="B17" s="191"/>
      <c r="C17" s="191"/>
      <c r="D17" s="191"/>
      <c r="E17" s="191"/>
      <c r="F17" s="120" t="s">
        <v>220</v>
      </c>
      <c r="G17" s="121">
        <f>SUM(G9:G16)</f>
        <v>1962850</v>
      </c>
    </row>
    <row r="19" spans="1:7" x14ac:dyDescent="0.25">
      <c r="G19" s="122"/>
    </row>
    <row r="20" spans="1:7" ht="18.75" x14ac:dyDescent="0.3">
      <c r="B20" s="123" t="s">
        <v>237</v>
      </c>
      <c r="C20" s="123"/>
      <c r="D20" s="124"/>
      <c r="E20" s="125"/>
      <c r="F20" s="124"/>
    </row>
    <row r="21" spans="1:7" ht="18.75" x14ac:dyDescent="0.3">
      <c r="B21" s="126"/>
      <c r="C21" s="126"/>
      <c r="D21" s="124"/>
      <c r="E21" s="127"/>
      <c r="F21" s="124"/>
    </row>
    <row r="22" spans="1:7" ht="18.75" x14ac:dyDescent="0.3">
      <c r="B22" s="128" t="s">
        <v>238</v>
      </c>
      <c r="C22" s="128"/>
      <c r="D22" s="124"/>
      <c r="E22" s="129"/>
      <c r="F22" s="124"/>
    </row>
    <row r="24" spans="1:7" ht="18.75" x14ac:dyDescent="0.3">
      <c r="B24" s="128" t="s">
        <v>239</v>
      </c>
      <c r="C24" s="128"/>
      <c r="D24" s="130"/>
      <c r="E24" s="131"/>
    </row>
    <row r="76" ht="22.9" customHeight="1" x14ac:dyDescent="0.25"/>
  </sheetData>
  <mergeCells count="11">
    <mergeCell ref="A8:B8"/>
    <mergeCell ref="A17:E17"/>
    <mergeCell ref="H2:H6"/>
    <mergeCell ref="A1:G1"/>
    <mergeCell ref="A2:A6"/>
    <mergeCell ref="B2:B6"/>
    <mergeCell ref="C2:C6"/>
    <mergeCell ref="D2:D6"/>
    <mergeCell ref="E2:E6"/>
    <mergeCell ref="F2:F6"/>
    <mergeCell ref="G2:G6"/>
  </mergeCells>
  <pageMargins left="0" right="0" top="0" bottom="0" header="0.31496062992125984" footer="0.31496062992125984"/>
  <pageSetup paperSize="256" scale="66"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DE76D-84D1-4B4C-BA22-9156AFEF3804}">
  <dimension ref="A1:M8"/>
  <sheetViews>
    <sheetView zoomScale="80" zoomScaleNormal="80" workbookViewId="0">
      <selection activeCell="J3" sqref="J3"/>
    </sheetView>
  </sheetViews>
  <sheetFormatPr defaultRowHeight="15" x14ac:dyDescent="0.25"/>
  <cols>
    <col min="1" max="1" width="4" bestFit="1" customWidth="1"/>
    <col min="2" max="2" width="20.5703125" customWidth="1"/>
    <col min="3" max="3" width="43.85546875" customWidth="1"/>
    <col min="4" max="4" width="30.85546875" customWidth="1"/>
    <col min="5" max="5" width="18.28515625" customWidth="1"/>
    <col min="6" max="6" width="15.85546875" customWidth="1"/>
    <col min="7" max="7" width="17.28515625" customWidth="1"/>
    <col min="8" max="8" width="20.28515625" customWidth="1"/>
    <col min="9" max="9" width="16.140625" customWidth="1"/>
    <col min="10" max="10" width="19.7109375" customWidth="1"/>
    <col min="11" max="11" width="29.85546875" customWidth="1"/>
  </cols>
  <sheetData>
    <row r="1" spans="1:13" ht="63.75" customHeight="1" x14ac:dyDescent="0.25">
      <c r="A1" s="201" t="s">
        <v>191</v>
      </c>
      <c r="B1" s="201"/>
      <c r="C1" s="201"/>
      <c r="D1" s="201"/>
      <c r="E1" s="201"/>
      <c r="F1" s="201"/>
      <c r="G1" s="201"/>
      <c r="H1" s="201"/>
      <c r="I1" s="201"/>
      <c r="J1" s="201"/>
      <c r="K1" s="201"/>
      <c r="L1" s="45"/>
      <c r="M1" s="45"/>
    </row>
    <row r="2" spans="1:13" ht="75" x14ac:dyDescent="0.25">
      <c r="A2" s="44" t="s">
        <v>0</v>
      </c>
      <c r="B2" s="44" t="s">
        <v>1</v>
      </c>
      <c r="C2" s="44" t="s">
        <v>2</v>
      </c>
      <c r="D2" s="44" t="s">
        <v>3</v>
      </c>
      <c r="E2" s="44" t="s">
        <v>11</v>
      </c>
      <c r="F2" s="44" t="s">
        <v>12</v>
      </c>
      <c r="G2" s="44" t="s">
        <v>24</v>
      </c>
      <c r="H2" s="44" t="s">
        <v>4</v>
      </c>
      <c r="I2" s="44" t="s">
        <v>5</v>
      </c>
      <c r="J2" s="44" t="s">
        <v>190</v>
      </c>
      <c r="K2" s="44" t="s">
        <v>7</v>
      </c>
      <c r="L2" s="36"/>
      <c r="M2" s="36"/>
    </row>
    <row r="3" spans="1:13" ht="187.5" x14ac:dyDescent="0.25">
      <c r="A3" s="37">
        <v>1</v>
      </c>
      <c r="B3" s="37" t="s">
        <v>189</v>
      </c>
      <c r="C3" s="37" t="s">
        <v>188</v>
      </c>
      <c r="D3" s="37" t="s">
        <v>187</v>
      </c>
      <c r="E3" s="37" t="s">
        <v>186</v>
      </c>
      <c r="F3" s="37">
        <v>100</v>
      </c>
      <c r="G3" s="40">
        <v>2550</v>
      </c>
      <c r="H3" s="40">
        <v>255000</v>
      </c>
      <c r="I3" s="43">
        <v>45824</v>
      </c>
      <c r="J3" s="37"/>
      <c r="K3" s="42" t="s">
        <v>185</v>
      </c>
      <c r="L3" s="36"/>
      <c r="M3" s="36"/>
    </row>
    <row r="4" spans="1:13" ht="18.75" x14ac:dyDescent="0.25">
      <c r="A4" s="37"/>
      <c r="B4" s="37"/>
      <c r="C4" s="37"/>
      <c r="D4" s="37"/>
      <c r="E4" s="37"/>
      <c r="F4" s="37"/>
      <c r="G4" s="39" t="s">
        <v>51</v>
      </c>
      <c r="H4" s="39">
        <f>SUM(H3)</f>
        <v>255000</v>
      </c>
      <c r="I4" s="38"/>
      <c r="J4" s="37"/>
      <c r="K4" s="37"/>
      <c r="L4" s="36"/>
      <c r="M4" s="36"/>
    </row>
    <row r="5" spans="1:13" ht="18.75" x14ac:dyDescent="0.25">
      <c r="A5" s="37"/>
      <c r="B5" s="37"/>
      <c r="C5" s="37"/>
      <c r="D5" s="37"/>
      <c r="E5" s="37"/>
      <c r="F5" s="37"/>
      <c r="G5" s="39"/>
      <c r="H5" s="39"/>
      <c r="I5" s="38"/>
      <c r="J5" s="37"/>
      <c r="K5" s="37"/>
      <c r="L5" s="36"/>
      <c r="M5" s="36"/>
    </row>
    <row r="6" spans="1:13" ht="18.75" x14ac:dyDescent="0.25">
      <c r="A6" s="37"/>
      <c r="B6" s="37"/>
      <c r="C6" s="41" t="s">
        <v>8</v>
      </c>
      <c r="D6" s="37"/>
      <c r="E6" s="37"/>
      <c r="F6" s="37"/>
      <c r="G6" s="40"/>
      <c r="H6" s="39" t="s">
        <v>9</v>
      </c>
      <c r="I6" s="38"/>
      <c r="J6" s="37"/>
      <c r="K6" s="37"/>
      <c r="L6" s="36"/>
      <c r="M6" s="36"/>
    </row>
    <row r="7" spans="1:13" ht="18.75" x14ac:dyDescent="0.25">
      <c r="A7" s="37"/>
      <c r="B7" s="37"/>
      <c r="C7" s="37"/>
      <c r="D7" s="37"/>
      <c r="E7" s="37"/>
      <c r="F7" s="37"/>
      <c r="G7" s="40"/>
      <c r="H7" s="40"/>
      <c r="I7" s="38"/>
      <c r="J7" s="37"/>
      <c r="K7" s="37"/>
      <c r="L7" s="36"/>
      <c r="M7" s="36"/>
    </row>
    <row r="8" spans="1:13" ht="18.75" x14ac:dyDescent="0.25">
      <c r="A8" s="37"/>
      <c r="B8" s="37"/>
      <c r="C8" s="41" t="s">
        <v>10</v>
      </c>
      <c r="D8" s="37"/>
      <c r="E8" s="37"/>
      <c r="F8" s="37"/>
      <c r="G8" s="40"/>
      <c r="H8" s="39" t="s">
        <v>14</v>
      </c>
      <c r="I8" s="38"/>
      <c r="J8" s="37"/>
      <c r="K8" s="37"/>
      <c r="L8" s="36"/>
      <c r="M8" s="36"/>
    </row>
  </sheetData>
  <mergeCells count="1">
    <mergeCell ref="A1:K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27601-28EF-4F7E-8974-FB42E9C6EDAF}">
  <dimension ref="A1:M8"/>
  <sheetViews>
    <sheetView zoomScale="80" zoomScaleNormal="80" workbookViewId="0">
      <selection activeCell="I3" sqref="I3"/>
    </sheetView>
  </sheetViews>
  <sheetFormatPr defaultColWidth="9.140625" defaultRowHeight="18.75" x14ac:dyDescent="0.25"/>
  <cols>
    <col min="1" max="1" width="6.5703125" style="46" customWidth="1"/>
    <col min="2" max="2" width="28.42578125" style="46" customWidth="1"/>
    <col min="3" max="3" width="68.42578125" style="46" customWidth="1"/>
    <col min="4" max="4" width="26.28515625" style="46" customWidth="1"/>
    <col min="5" max="5" width="15.7109375" style="46" customWidth="1"/>
    <col min="6" max="6" width="17" style="46" customWidth="1"/>
    <col min="7" max="7" width="15.5703125" style="46" customWidth="1"/>
    <col min="8" max="8" width="20.140625" style="46" customWidth="1"/>
    <col min="9" max="9" width="16.28515625" style="46" customWidth="1"/>
    <col min="10" max="10" width="22.85546875" style="46" customWidth="1"/>
    <col min="11" max="11" width="31" style="46" customWidth="1"/>
    <col min="12" max="12" width="1" style="46" customWidth="1"/>
    <col min="13" max="13" width="9.140625" style="46" hidden="1" customWidth="1"/>
    <col min="14" max="16384" width="9.140625" style="46"/>
  </cols>
  <sheetData>
    <row r="1" spans="1:11" ht="39" customHeight="1" x14ac:dyDescent="0.25">
      <c r="A1" s="202" t="s">
        <v>196</v>
      </c>
      <c r="B1" s="202"/>
      <c r="C1" s="202"/>
      <c r="D1" s="202"/>
      <c r="E1" s="202"/>
      <c r="F1" s="202"/>
      <c r="G1" s="202"/>
      <c r="H1" s="202"/>
      <c r="I1" s="202"/>
      <c r="J1" s="202"/>
      <c r="K1" s="202"/>
    </row>
    <row r="2" spans="1:11" s="53" customFormat="1" ht="63" customHeight="1" x14ac:dyDescent="0.25">
      <c r="A2" s="44" t="s">
        <v>0</v>
      </c>
      <c r="B2" s="44" t="s">
        <v>1</v>
      </c>
      <c r="C2" s="44" t="s">
        <v>2</v>
      </c>
      <c r="D2" s="44" t="s">
        <v>3</v>
      </c>
      <c r="E2" s="44" t="s">
        <v>11</v>
      </c>
      <c r="F2" s="44" t="s">
        <v>12</v>
      </c>
      <c r="G2" s="44" t="s">
        <v>24</v>
      </c>
      <c r="H2" s="44" t="s">
        <v>4</v>
      </c>
      <c r="I2" s="44" t="s">
        <v>5</v>
      </c>
      <c r="J2" s="44" t="s">
        <v>190</v>
      </c>
      <c r="K2" s="44" t="s">
        <v>7</v>
      </c>
    </row>
    <row r="3" spans="1:11" ht="123.75" customHeight="1" x14ac:dyDescent="0.25">
      <c r="A3" s="37">
        <v>1</v>
      </c>
      <c r="B3" s="37" t="s">
        <v>195</v>
      </c>
      <c r="C3" s="37" t="s">
        <v>110</v>
      </c>
      <c r="D3" s="42" t="s">
        <v>194</v>
      </c>
      <c r="E3" s="42" t="s">
        <v>18</v>
      </c>
      <c r="F3" s="42">
        <v>1</v>
      </c>
      <c r="G3" s="52">
        <v>2000000</v>
      </c>
      <c r="H3" s="52">
        <v>2000000</v>
      </c>
      <c r="I3" s="51">
        <v>45824</v>
      </c>
      <c r="J3" s="42"/>
      <c r="K3" s="50" t="s">
        <v>193</v>
      </c>
    </row>
    <row r="4" spans="1:11" x14ac:dyDescent="0.25">
      <c r="A4" s="203" t="s">
        <v>51</v>
      </c>
      <c r="B4" s="204"/>
      <c r="C4" s="204"/>
      <c r="D4" s="204"/>
      <c r="E4" s="204"/>
      <c r="F4" s="204"/>
      <c r="G4" s="205"/>
      <c r="H4" s="49">
        <f>SUM(H3:H3)</f>
        <v>2000000</v>
      </c>
      <c r="I4" s="47"/>
      <c r="J4" s="47"/>
      <c r="K4" s="47"/>
    </row>
    <row r="5" spans="1:11" x14ac:dyDescent="0.25">
      <c r="A5" s="47"/>
      <c r="B5" s="47"/>
      <c r="C5" s="47"/>
      <c r="D5" s="47"/>
      <c r="E5" s="47"/>
      <c r="F5" s="47"/>
      <c r="G5" s="47"/>
      <c r="H5" s="49"/>
      <c r="I5" s="47"/>
      <c r="J5" s="47"/>
      <c r="K5" s="47"/>
    </row>
    <row r="6" spans="1:11" x14ac:dyDescent="0.25">
      <c r="A6" s="47"/>
      <c r="B6" s="47"/>
      <c r="C6" s="41" t="s">
        <v>8</v>
      </c>
      <c r="D6" s="41"/>
      <c r="E6" s="41"/>
      <c r="F6" s="41"/>
      <c r="G6" s="41"/>
      <c r="H6" s="41" t="s">
        <v>9</v>
      </c>
      <c r="I6" s="41"/>
      <c r="J6" s="47"/>
      <c r="K6" s="47"/>
    </row>
    <row r="7" spans="1:11" ht="22.9" customHeight="1" x14ac:dyDescent="0.25">
      <c r="A7" s="47"/>
      <c r="B7" s="47"/>
      <c r="C7" s="41"/>
      <c r="D7" s="41"/>
      <c r="E7" s="41"/>
      <c r="F7" s="41"/>
      <c r="G7" s="41"/>
      <c r="H7" s="41"/>
      <c r="I7" s="41"/>
      <c r="J7" s="47"/>
      <c r="K7" s="47"/>
    </row>
    <row r="8" spans="1:11" x14ac:dyDescent="0.25">
      <c r="A8" s="47"/>
      <c r="B8" s="47"/>
      <c r="C8" s="41" t="s">
        <v>10</v>
      </c>
      <c r="D8" s="41"/>
      <c r="E8" s="41"/>
      <c r="F8" s="41"/>
      <c r="G8" s="41"/>
      <c r="H8" s="48" t="s">
        <v>192</v>
      </c>
      <c r="I8" s="41"/>
      <c r="J8" s="47"/>
      <c r="K8" s="47"/>
    </row>
  </sheetData>
  <mergeCells count="2">
    <mergeCell ref="A1:K1"/>
    <mergeCell ref="A4:G4"/>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339D7-4C47-43FE-812E-017633A54D10}">
  <dimension ref="A1:K9"/>
  <sheetViews>
    <sheetView zoomScale="80" zoomScaleNormal="80" workbookViewId="0">
      <selection activeCell="I4" sqref="I4"/>
    </sheetView>
  </sheetViews>
  <sheetFormatPr defaultRowHeight="15" x14ac:dyDescent="0.25"/>
  <cols>
    <col min="1" max="1" width="4" bestFit="1" customWidth="1"/>
    <col min="2" max="2" width="22.85546875" customWidth="1"/>
    <col min="3" max="3" width="42.140625" customWidth="1"/>
    <col min="4" max="4" width="24.28515625" bestFit="1" customWidth="1"/>
    <col min="5" max="5" width="19.140625" customWidth="1"/>
    <col min="6" max="7" width="16.28515625" customWidth="1"/>
    <col min="8" max="8" width="25.42578125" customWidth="1"/>
    <col min="9" max="9" width="17.140625" customWidth="1"/>
    <col min="10" max="10" width="20.5703125" customWidth="1"/>
    <col min="11" max="11" width="20.42578125" bestFit="1" customWidth="1"/>
  </cols>
  <sheetData>
    <row r="1" spans="1:11" ht="44.25" customHeight="1" x14ac:dyDescent="0.25">
      <c r="A1" s="206" t="s">
        <v>205</v>
      </c>
      <c r="B1" s="206"/>
      <c r="C1" s="206"/>
      <c r="D1" s="206"/>
      <c r="E1" s="206"/>
      <c r="F1" s="206"/>
      <c r="G1" s="206"/>
      <c r="H1" s="206"/>
      <c r="I1" s="206"/>
      <c r="J1" s="206"/>
      <c r="K1" s="206"/>
    </row>
    <row r="2" spans="1:11" ht="75" x14ac:dyDescent="0.25">
      <c r="A2" s="44" t="s">
        <v>0</v>
      </c>
      <c r="B2" s="44" t="s">
        <v>1</v>
      </c>
      <c r="C2" s="44" t="s">
        <v>2</v>
      </c>
      <c r="D2" s="44" t="s">
        <v>3</v>
      </c>
      <c r="E2" s="44" t="s">
        <v>11</v>
      </c>
      <c r="F2" s="44" t="s">
        <v>12</v>
      </c>
      <c r="G2" s="44" t="s">
        <v>24</v>
      </c>
      <c r="H2" s="44" t="s">
        <v>4</v>
      </c>
      <c r="I2" s="44" t="s">
        <v>5</v>
      </c>
      <c r="J2" s="44" t="s">
        <v>190</v>
      </c>
      <c r="K2" s="44" t="s">
        <v>7</v>
      </c>
    </row>
    <row r="3" spans="1:11" ht="56.25" x14ac:dyDescent="0.3">
      <c r="A3" s="47">
        <v>1</v>
      </c>
      <c r="B3" s="37" t="s">
        <v>204</v>
      </c>
      <c r="C3" s="37" t="s">
        <v>203</v>
      </c>
      <c r="D3" s="58" t="s">
        <v>202</v>
      </c>
      <c r="E3" s="37" t="s">
        <v>46</v>
      </c>
      <c r="F3" s="37">
        <v>3</v>
      </c>
      <c r="G3" s="40">
        <v>9416</v>
      </c>
      <c r="H3" s="40">
        <v>28248</v>
      </c>
      <c r="I3" s="43">
        <v>45824</v>
      </c>
      <c r="J3" s="47"/>
      <c r="K3" s="207" t="s">
        <v>201</v>
      </c>
    </row>
    <row r="4" spans="1:11" ht="168.75" x14ac:dyDescent="0.25">
      <c r="A4" s="47">
        <v>2</v>
      </c>
      <c r="B4" s="37" t="s">
        <v>200</v>
      </c>
      <c r="C4" s="57" t="s">
        <v>199</v>
      </c>
      <c r="D4" s="37" t="s">
        <v>198</v>
      </c>
      <c r="E4" s="37" t="s">
        <v>18</v>
      </c>
      <c r="F4" s="56">
        <v>1000</v>
      </c>
      <c r="G4" s="40">
        <v>21</v>
      </c>
      <c r="H4" s="40">
        <v>21000</v>
      </c>
      <c r="I4" s="43">
        <v>45824</v>
      </c>
      <c r="J4" s="47"/>
      <c r="K4" s="208"/>
    </row>
    <row r="5" spans="1:11" ht="18.75" x14ac:dyDescent="0.25">
      <c r="A5" s="47"/>
      <c r="B5" s="37"/>
      <c r="C5" s="37"/>
      <c r="D5" s="37"/>
      <c r="E5" s="37"/>
      <c r="F5" s="56"/>
      <c r="G5" s="39" t="s">
        <v>51</v>
      </c>
      <c r="H5" s="39">
        <f>SUM(H3:H4)</f>
        <v>49248</v>
      </c>
      <c r="I5" s="55"/>
      <c r="J5" s="47"/>
      <c r="K5" s="47"/>
    </row>
    <row r="6" spans="1:11" ht="18.75" x14ac:dyDescent="0.25">
      <c r="A6" s="47"/>
      <c r="B6" s="47"/>
      <c r="C6" s="47"/>
      <c r="D6" s="47"/>
      <c r="E6" s="47"/>
      <c r="F6" s="47"/>
      <c r="G6" s="54"/>
      <c r="H6" s="54"/>
      <c r="I6" s="54"/>
      <c r="J6" s="54"/>
      <c r="K6" s="54"/>
    </row>
    <row r="7" spans="1:11" ht="18.75" x14ac:dyDescent="0.25">
      <c r="A7" s="47"/>
      <c r="B7" s="47"/>
      <c r="C7" s="41" t="s">
        <v>8</v>
      </c>
      <c r="D7" s="47"/>
      <c r="E7" s="47"/>
      <c r="F7" s="47"/>
      <c r="G7" s="47"/>
      <c r="H7" s="54" t="s">
        <v>9</v>
      </c>
      <c r="I7" s="54"/>
      <c r="J7" s="54"/>
      <c r="K7" s="54"/>
    </row>
    <row r="8" spans="1:11" ht="18.75" x14ac:dyDescent="0.25">
      <c r="A8" s="47"/>
      <c r="B8" s="47"/>
      <c r="C8" s="41"/>
      <c r="D8" s="47"/>
      <c r="E8" s="47"/>
      <c r="F8" s="47"/>
      <c r="G8" s="47"/>
      <c r="H8" s="54"/>
      <c r="I8" s="54"/>
      <c r="J8" s="54"/>
      <c r="K8" s="54"/>
    </row>
    <row r="9" spans="1:11" ht="18.75" x14ac:dyDescent="0.25">
      <c r="A9" s="47"/>
      <c r="B9" s="47"/>
      <c r="C9" s="41" t="s">
        <v>10</v>
      </c>
      <c r="D9" s="47"/>
      <c r="E9" s="47"/>
      <c r="F9" s="47"/>
      <c r="G9" s="47"/>
      <c r="H9" s="54" t="s">
        <v>197</v>
      </c>
      <c r="I9" s="54"/>
      <c r="J9" s="54"/>
      <c r="K9" s="54"/>
    </row>
  </sheetData>
  <mergeCells count="2">
    <mergeCell ref="A1:K1"/>
    <mergeCell ref="K3:K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2EC49-3C0B-49F6-B5BF-CBA52009FDA0}">
  <sheetPr>
    <pageSetUpPr fitToPage="1"/>
  </sheetPr>
  <dimension ref="A1:N8"/>
  <sheetViews>
    <sheetView zoomScale="80" zoomScaleNormal="80" workbookViewId="0">
      <selection activeCell="J3" sqref="J3"/>
    </sheetView>
  </sheetViews>
  <sheetFormatPr defaultRowHeight="15" x14ac:dyDescent="0.25"/>
  <cols>
    <col min="1" max="1" width="4" bestFit="1" customWidth="1"/>
    <col min="2" max="2" width="22.85546875" customWidth="1"/>
    <col min="3" max="3" width="42.140625" customWidth="1"/>
    <col min="4" max="4" width="24.28515625" bestFit="1" customWidth="1"/>
    <col min="5" max="5" width="19.140625" customWidth="1"/>
    <col min="6" max="7" width="16.28515625" customWidth="1"/>
    <col min="8" max="8" width="25.42578125" customWidth="1"/>
    <col min="9" max="9" width="17.140625" customWidth="1"/>
    <col min="10" max="10" width="20.5703125" customWidth="1"/>
    <col min="11" max="11" width="20.42578125" bestFit="1" customWidth="1"/>
    <col min="12" max="12" width="17.140625" customWidth="1"/>
    <col min="13" max="13" width="16.7109375" customWidth="1"/>
    <col min="14" max="14" width="15.7109375" customWidth="1"/>
  </cols>
  <sheetData>
    <row r="1" spans="1:14" ht="44.25" customHeight="1" x14ac:dyDescent="0.25">
      <c r="A1" s="206" t="s">
        <v>205</v>
      </c>
      <c r="B1" s="206"/>
      <c r="C1" s="206"/>
      <c r="D1" s="206"/>
      <c r="E1" s="206"/>
      <c r="F1" s="206"/>
      <c r="G1" s="206"/>
      <c r="H1" s="206"/>
      <c r="I1" s="206"/>
      <c r="J1" s="206"/>
      <c r="K1" s="206"/>
    </row>
    <row r="2" spans="1:14" ht="75" x14ac:dyDescent="0.25">
      <c r="A2" s="44" t="s">
        <v>0</v>
      </c>
      <c r="B2" s="44" t="s">
        <v>1</v>
      </c>
      <c r="C2" s="44" t="s">
        <v>2</v>
      </c>
      <c r="D2" s="44" t="s">
        <v>3</v>
      </c>
      <c r="E2" s="44" t="s">
        <v>11</v>
      </c>
      <c r="F2" s="44" t="s">
        <v>12</v>
      </c>
      <c r="G2" s="44" t="s">
        <v>24</v>
      </c>
      <c r="H2" s="44" t="s">
        <v>4</v>
      </c>
      <c r="I2" s="44" t="s">
        <v>5</v>
      </c>
      <c r="J2" s="44" t="s">
        <v>190</v>
      </c>
      <c r="K2" s="44" t="s">
        <v>7</v>
      </c>
      <c r="L2" s="44" t="s">
        <v>209</v>
      </c>
      <c r="M2" s="44" t="s">
        <v>208</v>
      </c>
      <c r="N2" s="44" t="s">
        <v>207</v>
      </c>
    </row>
    <row r="3" spans="1:14" ht="169.5" customHeight="1" x14ac:dyDescent="0.25">
      <c r="A3" s="47">
        <v>2</v>
      </c>
      <c r="B3" s="37" t="s">
        <v>200</v>
      </c>
      <c r="C3" s="57" t="s">
        <v>199</v>
      </c>
      <c r="D3" s="37" t="s">
        <v>198</v>
      </c>
      <c r="E3" s="37" t="s">
        <v>18</v>
      </c>
      <c r="F3" s="56">
        <v>488</v>
      </c>
      <c r="G3" s="40">
        <v>43</v>
      </c>
      <c r="H3" s="40">
        <f>F3*G3</f>
        <v>20984</v>
      </c>
      <c r="I3" s="43">
        <v>45834</v>
      </c>
      <c r="J3" s="47"/>
      <c r="K3" s="60"/>
      <c r="L3" s="59" t="s">
        <v>206</v>
      </c>
      <c r="M3" s="59" t="s">
        <v>206</v>
      </c>
      <c r="N3" s="59" t="s">
        <v>206</v>
      </c>
    </row>
    <row r="4" spans="1:14" ht="18.75" x14ac:dyDescent="0.25">
      <c r="A4" s="47"/>
      <c r="B4" s="37"/>
      <c r="C4" s="37"/>
      <c r="D4" s="37"/>
      <c r="E4" s="37"/>
      <c r="F4" s="56"/>
      <c r="G4" s="39" t="s">
        <v>51</v>
      </c>
      <c r="H4" s="39">
        <f>SUM(H3:H3)</f>
        <v>20984</v>
      </c>
      <c r="I4" s="55"/>
      <c r="J4" s="47"/>
      <c r="K4" s="47"/>
      <c r="L4" s="61"/>
      <c r="M4" s="61"/>
      <c r="N4" s="61"/>
    </row>
    <row r="5" spans="1:14" ht="18.75" x14ac:dyDescent="0.25">
      <c r="A5" s="47"/>
      <c r="B5" s="47"/>
      <c r="C5" s="47"/>
      <c r="D5" s="47"/>
      <c r="E5" s="47"/>
      <c r="F5" s="47"/>
      <c r="G5" s="54"/>
      <c r="H5" s="54"/>
      <c r="I5" s="54"/>
      <c r="J5" s="54"/>
      <c r="K5" s="54"/>
    </row>
    <row r="6" spans="1:14" ht="18.75" x14ac:dyDescent="0.25">
      <c r="A6" s="47"/>
      <c r="B6" s="47"/>
      <c r="C6" s="41" t="s">
        <v>8</v>
      </c>
      <c r="D6" s="47"/>
      <c r="E6" s="47"/>
      <c r="F6" s="47"/>
      <c r="G6" s="47"/>
      <c r="H6" s="54" t="s">
        <v>9</v>
      </c>
      <c r="I6" s="54"/>
      <c r="J6" s="54"/>
      <c r="K6" s="54"/>
    </row>
    <row r="7" spans="1:14" ht="18.75" x14ac:dyDescent="0.25">
      <c r="A7" s="47"/>
      <c r="B7" s="47"/>
      <c r="C7" s="41"/>
      <c r="D7" s="47"/>
      <c r="E7" s="47"/>
      <c r="F7" s="47"/>
      <c r="G7" s="47"/>
      <c r="H7" s="54"/>
      <c r="I7" s="54"/>
      <c r="J7" s="54"/>
      <c r="K7" s="54"/>
    </row>
    <row r="8" spans="1:14" ht="18.75" x14ac:dyDescent="0.25">
      <c r="A8" s="47"/>
      <c r="B8" s="47"/>
      <c r="C8" s="41" t="s">
        <v>10</v>
      </c>
      <c r="D8" s="47"/>
      <c r="E8" s="47"/>
      <c r="F8" s="47"/>
      <c r="G8" s="47"/>
      <c r="H8" s="54" t="s">
        <v>197</v>
      </c>
      <c r="I8" s="54"/>
      <c r="J8" s="54"/>
      <c r="K8" s="54"/>
    </row>
  </sheetData>
  <mergeCells count="1">
    <mergeCell ref="A1:K1"/>
  </mergeCells>
  <pageMargins left="0.7" right="0.7" top="0.75" bottom="0.75" header="0.3" footer="0.3"/>
  <pageSetup paperSize="256" scale="47"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7B636-7F8E-4A8D-9759-05A93101EA6A}">
  <dimension ref="A1:K22"/>
  <sheetViews>
    <sheetView zoomScale="80" zoomScaleNormal="80" workbookViewId="0">
      <selection activeCell="C12" sqref="C12"/>
    </sheetView>
  </sheetViews>
  <sheetFormatPr defaultRowHeight="18.75" x14ac:dyDescent="0.25"/>
  <cols>
    <col min="1" max="1" width="6.5703125" style="46" customWidth="1"/>
    <col min="2" max="2" width="89.42578125" style="46" customWidth="1"/>
    <col min="3" max="3" width="68.42578125" style="46" customWidth="1"/>
    <col min="4" max="4" width="26.28515625" style="46" customWidth="1"/>
    <col min="5" max="5" width="15.7109375" style="46" customWidth="1"/>
    <col min="6" max="6" width="17" style="157" customWidth="1"/>
    <col min="7" max="7" width="15.42578125" style="157" customWidth="1"/>
    <col min="8" max="8" width="18.5703125" style="157" customWidth="1"/>
    <col min="9" max="9" width="16.28515625" style="46" customWidth="1"/>
    <col min="10" max="10" width="22.85546875" style="46" customWidth="1"/>
    <col min="11" max="11" width="31" style="46" customWidth="1"/>
    <col min="12" max="16384" width="9.140625" style="46"/>
  </cols>
  <sheetData>
    <row r="1" spans="1:11" ht="39" customHeight="1" x14ac:dyDescent="0.25">
      <c r="A1" s="202" t="s">
        <v>241</v>
      </c>
      <c r="B1" s="202"/>
      <c r="C1" s="202"/>
      <c r="D1" s="202"/>
      <c r="E1" s="202"/>
      <c r="F1" s="202"/>
      <c r="G1" s="202"/>
      <c r="H1" s="202"/>
      <c r="I1" s="202"/>
      <c r="J1" s="202"/>
      <c r="K1" s="202"/>
    </row>
    <row r="2" spans="1:11" s="53" customFormat="1" ht="66.75" customHeight="1" x14ac:dyDescent="0.25">
      <c r="A2" s="44" t="s">
        <v>0</v>
      </c>
      <c r="B2" s="44" t="s">
        <v>1</v>
      </c>
      <c r="C2" s="44" t="s">
        <v>2</v>
      </c>
      <c r="D2" s="44" t="s">
        <v>3</v>
      </c>
      <c r="E2" s="44" t="s">
        <v>11</v>
      </c>
      <c r="F2" s="44" t="s">
        <v>12</v>
      </c>
      <c r="G2" s="44" t="s">
        <v>24</v>
      </c>
      <c r="H2" s="44" t="s">
        <v>4</v>
      </c>
      <c r="I2" s="44" t="s">
        <v>5</v>
      </c>
      <c r="J2" s="44" t="s">
        <v>190</v>
      </c>
      <c r="K2" s="44" t="s">
        <v>7</v>
      </c>
    </row>
    <row r="3" spans="1:11" ht="20.25" customHeight="1" x14ac:dyDescent="0.25">
      <c r="A3" s="37">
        <v>1</v>
      </c>
      <c r="B3" s="141" t="s">
        <v>242</v>
      </c>
      <c r="C3" s="37" t="s">
        <v>243</v>
      </c>
      <c r="D3" s="37" t="s">
        <v>244</v>
      </c>
      <c r="E3" s="142" t="s">
        <v>45</v>
      </c>
      <c r="F3" s="142">
        <v>1</v>
      </c>
      <c r="G3" s="143">
        <v>7500</v>
      </c>
      <c r="H3" s="143">
        <v>7500</v>
      </c>
      <c r="I3" s="43">
        <v>45834</v>
      </c>
      <c r="J3" s="37" t="s">
        <v>245</v>
      </c>
      <c r="K3" s="42"/>
    </row>
    <row r="4" spans="1:11" ht="20.25" customHeight="1" x14ac:dyDescent="0.25">
      <c r="A4" s="37">
        <v>2</v>
      </c>
      <c r="B4" s="141" t="s">
        <v>246</v>
      </c>
      <c r="C4" s="37" t="s">
        <v>247</v>
      </c>
      <c r="D4" s="37" t="s">
        <v>244</v>
      </c>
      <c r="E4" s="142" t="s">
        <v>45</v>
      </c>
      <c r="F4" s="142">
        <v>1</v>
      </c>
      <c r="G4" s="143">
        <v>4500</v>
      </c>
      <c r="H4" s="143">
        <v>4500</v>
      </c>
      <c r="I4" s="43">
        <v>45834</v>
      </c>
      <c r="J4" s="37" t="s">
        <v>245</v>
      </c>
      <c r="K4" s="42"/>
    </row>
    <row r="5" spans="1:11" ht="20.25" customHeight="1" x14ac:dyDescent="0.25">
      <c r="A5" s="37">
        <v>3</v>
      </c>
      <c r="B5" s="141" t="s">
        <v>248</v>
      </c>
      <c r="C5" s="37" t="s">
        <v>249</v>
      </c>
      <c r="D5" s="37" t="s">
        <v>244</v>
      </c>
      <c r="E5" s="142" t="s">
        <v>45</v>
      </c>
      <c r="F5" s="142">
        <v>1</v>
      </c>
      <c r="G5" s="143">
        <v>4500</v>
      </c>
      <c r="H5" s="143">
        <v>4500</v>
      </c>
      <c r="I5" s="43">
        <v>45834</v>
      </c>
      <c r="J5" s="37" t="s">
        <v>245</v>
      </c>
      <c r="K5" s="42"/>
    </row>
    <row r="6" spans="1:11" ht="20.25" customHeight="1" x14ac:dyDescent="0.25">
      <c r="A6" s="37">
        <v>4</v>
      </c>
      <c r="B6" s="141" t="s">
        <v>250</v>
      </c>
      <c r="C6" s="37" t="s">
        <v>251</v>
      </c>
      <c r="D6" s="37" t="s">
        <v>244</v>
      </c>
      <c r="E6" s="142" t="s">
        <v>45</v>
      </c>
      <c r="F6" s="142">
        <v>1</v>
      </c>
      <c r="G6" s="143">
        <v>3000</v>
      </c>
      <c r="H6" s="143">
        <v>3000</v>
      </c>
      <c r="I6" s="43">
        <v>45834</v>
      </c>
      <c r="J6" s="37" t="s">
        <v>245</v>
      </c>
      <c r="K6" s="42"/>
    </row>
    <row r="7" spans="1:11" ht="20.25" customHeight="1" x14ac:dyDescent="0.25">
      <c r="A7" s="37">
        <v>5</v>
      </c>
      <c r="B7" s="141" t="s">
        <v>252</v>
      </c>
      <c r="C7" s="37" t="s">
        <v>253</v>
      </c>
      <c r="D7" s="37" t="s">
        <v>254</v>
      </c>
      <c r="E7" s="142" t="s">
        <v>45</v>
      </c>
      <c r="F7" s="142">
        <v>1</v>
      </c>
      <c r="G7" s="143">
        <v>120000</v>
      </c>
      <c r="H7" s="143">
        <v>120000</v>
      </c>
      <c r="I7" s="43">
        <v>45834</v>
      </c>
      <c r="J7" s="37" t="s">
        <v>245</v>
      </c>
      <c r="K7" s="42"/>
    </row>
    <row r="8" spans="1:11" ht="20.25" customHeight="1" x14ac:dyDescent="0.25">
      <c r="A8" s="37">
        <v>6</v>
      </c>
      <c r="B8" s="141" t="s">
        <v>255</v>
      </c>
      <c r="C8" s="37" t="s">
        <v>89</v>
      </c>
      <c r="D8" s="37" t="s">
        <v>256</v>
      </c>
      <c r="E8" s="142" t="s">
        <v>18</v>
      </c>
      <c r="F8" s="142">
        <v>1</v>
      </c>
      <c r="G8" s="143">
        <v>65000</v>
      </c>
      <c r="H8" s="143">
        <v>65000</v>
      </c>
      <c r="I8" s="43">
        <v>45834</v>
      </c>
      <c r="J8" s="37" t="s">
        <v>245</v>
      </c>
      <c r="K8" s="42"/>
    </row>
    <row r="9" spans="1:11" ht="20.25" customHeight="1" x14ac:dyDescent="0.25">
      <c r="A9" s="37">
        <v>7</v>
      </c>
      <c r="B9" s="141" t="s">
        <v>257</v>
      </c>
      <c r="C9" s="37" t="s">
        <v>258</v>
      </c>
      <c r="D9" s="37" t="s">
        <v>259</v>
      </c>
      <c r="E9" s="142" t="s">
        <v>18</v>
      </c>
      <c r="F9" s="142">
        <v>2</v>
      </c>
      <c r="G9" s="143">
        <v>15500</v>
      </c>
      <c r="H9" s="143">
        <v>15500</v>
      </c>
      <c r="I9" s="43">
        <v>45834</v>
      </c>
      <c r="J9" s="37" t="s">
        <v>245</v>
      </c>
      <c r="K9" s="42"/>
    </row>
    <row r="10" spans="1:11" ht="20.25" customHeight="1" x14ac:dyDescent="0.25">
      <c r="A10" s="37">
        <v>8</v>
      </c>
      <c r="B10" s="141" t="s">
        <v>260</v>
      </c>
      <c r="C10" s="37" t="s">
        <v>261</v>
      </c>
      <c r="D10" s="37" t="s">
        <v>254</v>
      </c>
      <c r="E10" s="142" t="s">
        <v>45</v>
      </c>
      <c r="F10" s="142">
        <v>1</v>
      </c>
      <c r="G10" s="143">
        <v>140000</v>
      </c>
      <c r="H10" s="143">
        <v>140000</v>
      </c>
      <c r="I10" s="43">
        <v>45834</v>
      </c>
      <c r="J10" s="37" t="s">
        <v>245</v>
      </c>
      <c r="K10" s="42"/>
    </row>
    <row r="11" spans="1:11" ht="20.25" customHeight="1" x14ac:dyDescent="0.25">
      <c r="A11" s="37">
        <v>9</v>
      </c>
      <c r="B11" s="141" t="s">
        <v>262</v>
      </c>
      <c r="C11" s="37" t="s">
        <v>93</v>
      </c>
      <c r="D11" s="37" t="s">
        <v>254</v>
      </c>
      <c r="E11" s="142" t="s">
        <v>18</v>
      </c>
      <c r="F11" s="142">
        <v>1</v>
      </c>
      <c r="G11" s="143">
        <v>95000</v>
      </c>
      <c r="H11" s="143">
        <v>95000</v>
      </c>
      <c r="I11" s="43">
        <v>45834</v>
      </c>
      <c r="J11" s="37" t="s">
        <v>245</v>
      </c>
      <c r="K11" s="42"/>
    </row>
    <row r="12" spans="1:11" ht="75" x14ac:dyDescent="0.25">
      <c r="A12" s="37">
        <v>10</v>
      </c>
      <c r="B12" s="144" t="s">
        <v>263</v>
      </c>
      <c r="C12" s="37" t="s">
        <v>264</v>
      </c>
      <c r="D12" s="37" t="s">
        <v>265</v>
      </c>
      <c r="E12" s="142" t="s">
        <v>18</v>
      </c>
      <c r="F12" s="142">
        <v>1</v>
      </c>
      <c r="G12" s="143">
        <v>65000</v>
      </c>
      <c r="H12" s="143">
        <v>65000</v>
      </c>
      <c r="I12" s="43">
        <v>45834</v>
      </c>
      <c r="J12" s="37" t="s">
        <v>245</v>
      </c>
      <c r="K12" s="42"/>
    </row>
    <row r="13" spans="1:11" ht="75" x14ac:dyDescent="0.25">
      <c r="A13" s="37">
        <v>11</v>
      </c>
      <c r="B13" s="144" t="s">
        <v>266</v>
      </c>
      <c r="C13" s="37" t="s">
        <v>267</v>
      </c>
      <c r="D13" s="37" t="s">
        <v>265</v>
      </c>
      <c r="E13" s="142" t="s">
        <v>18</v>
      </c>
      <c r="F13" s="142">
        <v>1</v>
      </c>
      <c r="G13" s="143">
        <v>60000</v>
      </c>
      <c r="H13" s="143">
        <v>60000</v>
      </c>
      <c r="I13" s="43">
        <v>45834</v>
      </c>
      <c r="J13" s="37" t="s">
        <v>245</v>
      </c>
      <c r="K13" s="42"/>
    </row>
    <row r="14" spans="1:11" ht="75" x14ac:dyDescent="0.25">
      <c r="A14" s="37">
        <v>12</v>
      </c>
      <c r="B14" s="145" t="s">
        <v>268</v>
      </c>
      <c r="C14" s="146" t="s">
        <v>269</v>
      </c>
      <c r="D14" s="146" t="s">
        <v>265</v>
      </c>
      <c r="E14" s="147" t="s">
        <v>18</v>
      </c>
      <c r="F14" s="147">
        <v>1</v>
      </c>
      <c r="G14" s="148">
        <v>60000</v>
      </c>
      <c r="H14" s="148">
        <v>60000</v>
      </c>
      <c r="I14" s="43">
        <v>45834</v>
      </c>
      <c r="J14" s="146" t="s">
        <v>245</v>
      </c>
      <c r="K14" s="42"/>
    </row>
    <row r="15" spans="1:11" ht="31.5" customHeight="1" x14ac:dyDescent="0.25">
      <c r="A15" s="37">
        <v>13</v>
      </c>
      <c r="B15" s="149" t="s">
        <v>270</v>
      </c>
      <c r="C15" s="159" t="s">
        <v>271</v>
      </c>
      <c r="D15" s="146" t="s">
        <v>272</v>
      </c>
      <c r="E15" s="147" t="s">
        <v>18</v>
      </c>
      <c r="F15" s="150">
        <v>1</v>
      </c>
      <c r="G15" s="151">
        <v>1963600</v>
      </c>
      <c r="H15" s="151">
        <v>1963600</v>
      </c>
      <c r="I15" s="43">
        <v>45834</v>
      </c>
      <c r="J15" s="146" t="s">
        <v>245</v>
      </c>
      <c r="K15" s="42"/>
    </row>
    <row r="16" spans="1:11" ht="225" x14ac:dyDescent="0.25">
      <c r="A16" s="37">
        <v>14</v>
      </c>
      <c r="B16" s="149" t="s">
        <v>273</v>
      </c>
      <c r="C16" s="146" t="s">
        <v>274</v>
      </c>
      <c r="D16" s="146" t="s">
        <v>275</v>
      </c>
      <c r="E16" s="147" t="s">
        <v>18</v>
      </c>
      <c r="F16" s="152">
        <v>1</v>
      </c>
      <c r="G16" s="158">
        <v>1481600</v>
      </c>
      <c r="H16" s="158">
        <v>1481600</v>
      </c>
      <c r="I16" s="43">
        <v>45834</v>
      </c>
      <c r="J16" s="146" t="s">
        <v>245</v>
      </c>
      <c r="K16" s="42"/>
    </row>
    <row r="17" spans="1:11" x14ac:dyDescent="0.25">
      <c r="A17" s="203" t="s">
        <v>51</v>
      </c>
      <c r="B17" s="204"/>
      <c r="C17" s="204"/>
      <c r="D17" s="204"/>
      <c r="E17" s="204"/>
      <c r="F17" s="204"/>
      <c r="G17" s="205"/>
      <c r="H17" s="153">
        <f>SUM(H3:H16)</f>
        <v>4085200</v>
      </c>
      <c r="I17" s="47"/>
      <c r="J17" s="47"/>
      <c r="K17" s="47"/>
    </row>
    <row r="18" spans="1:11" x14ac:dyDescent="0.25">
      <c r="A18" s="47"/>
      <c r="B18" s="47"/>
      <c r="C18" s="47"/>
      <c r="D18" s="47"/>
      <c r="E18" s="47"/>
      <c r="F18" s="154"/>
      <c r="G18" s="154"/>
      <c r="H18" s="153"/>
      <c r="I18" s="47"/>
      <c r="J18" s="47"/>
      <c r="K18" s="47"/>
    </row>
    <row r="19" spans="1:11" x14ac:dyDescent="0.25">
      <c r="A19" s="47"/>
      <c r="B19" s="47"/>
      <c r="C19" s="41" t="s">
        <v>8</v>
      </c>
      <c r="D19" s="41"/>
      <c r="E19" s="41"/>
      <c r="F19" s="155"/>
      <c r="G19" s="155"/>
      <c r="H19" s="155" t="s">
        <v>9</v>
      </c>
      <c r="I19" s="41"/>
      <c r="J19" s="47"/>
      <c r="K19" s="47"/>
    </row>
    <row r="20" spans="1:11" ht="22.9" customHeight="1" x14ac:dyDescent="0.25">
      <c r="A20" s="47"/>
      <c r="B20" s="47"/>
      <c r="C20" s="41"/>
      <c r="D20" s="41"/>
      <c r="E20" s="41"/>
      <c r="F20" s="155"/>
      <c r="G20" s="155"/>
      <c r="H20" s="155"/>
      <c r="I20" s="41"/>
      <c r="J20" s="47"/>
      <c r="K20" s="47"/>
    </row>
    <row r="21" spans="1:11" x14ac:dyDescent="0.25">
      <c r="A21" s="47"/>
      <c r="B21" s="47"/>
      <c r="C21" s="41" t="s">
        <v>10</v>
      </c>
      <c r="D21" s="41"/>
      <c r="E21" s="41"/>
      <c r="F21" s="155"/>
      <c r="G21" s="155"/>
      <c r="H21" s="156" t="s">
        <v>276</v>
      </c>
      <c r="I21" s="41"/>
      <c r="J21" s="47"/>
      <c r="K21" s="47"/>
    </row>
    <row r="22" spans="1:11" x14ac:dyDescent="0.25">
      <c r="A22" s="47"/>
      <c r="B22" s="47"/>
      <c r="C22" s="47"/>
      <c r="D22" s="47"/>
      <c r="E22" s="47"/>
      <c r="F22" s="154"/>
      <c r="G22" s="154"/>
      <c r="H22" s="154"/>
      <c r="I22" s="47"/>
      <c r="J22" s="47"/>
      <c r="K22" s="47"/>
    </row>
  </sheetData>
  <mergeCells count="2">
    <mergeCell ref="A1:K1"/>
    <mergeCell ref="A17:G1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7690E-8DD2-4E1F-A8E1-F9B973B0D196}">
  <dimension ref="A1:K12"/>
  <sheetViews>
    <sheetView topLeftCell="A5" zoomScale="90" zoomScaleNormal="90" workbookViewId="0">
      <selection activeCell="I11" sqref="I11"/>
    </sheetView>
  </sheetViews>
  <sheetFormatPr defaultRowHeight="15.75" x14ac:dyDescent="0.25"/>
  <cols>
    <col min="1" max="1" width="6.5703125" style="19" customWidth="1"/>
    <col min="2" max="2" width="19.42578125" style="19" customWidth="1"/>
    <col min="3" max="3" width="68.42578125" style="19" customWidth="1"/>
    <col min="4" max="4" width="30.85546875" style="19" customWidth="1"/>
    <col min="5" max="5" width="14.140625" style="19" customWidth="1"/>
    <col min="6" max="7" width="15.42578125" style="19" customWidth="1"/>
    <col min="8" max="8" width="17.7109375" style="19" customWidth="1"/>
    <col min="9" max="9" width="16.28515625" style="19" customWidth="1"/>
    <col min="10" max="10" width="18.5703125" style="19" customWidth="1"/>
    <col min="11" max="11" width="19.85546875" style="19" customWidth="1"/>
    <col min="12" max="16384" width="9.140625" style="19"/>
  </cols>
  <sheetData>
    <row r="1" spans="1:11" ht="67.5" customHeight="1" x14ac:dyDescent="0.25">
      <c r="A1" s="160" t="s">
        <v>53</v>
      </c>
      <c r="B1" s="160"/>
      <c r="C1" s="160"/>
      <c r="D1" s="160"/>
      <c r="E1" s="160"/>
      <c r="F1" s="160"/>
      <c r="G1" s="160"/>
      <c r="H1" s="160"/>
      <c r="I1" s="160"/>
      <c r="J1" s="160"/>
      <c r="K1" s="160"/>
    </row>
    <row r="2" spans="1:11" s="20" customFormat="1" ht="66.75" customHeight="1" x14ac:dyDescent="0.25">
      <c r="A2" s="6" t="s">
        <v>0</v>
      </c>
      <c r="B2" s="6" t="s">
        <v>1</v>
      </c>
      <c r="C2" s="6" t="s">
        <v>2</v>
      </c>
      <c r="D2" s="6" t="s">
        <v>3</v>
      </c>
      <c r="E2" s="6" t="s">
        <v>11</v>
      </c>
      <c r="F2" s="6" t="s">
        <v>12</v>
      </c>
      <c r="G2" s="6" t="s">
        <v>24</v>
      </c>
      <c r="H2" s="6" t="s">
        <v>4</v>
      </c>
      <c r="I2" s="6" t="s">
        <v>5</v>
      </c>
      <c r="J2" s="6" t="s">
        <v>6</v>
      </c>
      <c r="K2" s="6" t="s">
        <v>7</v>
      </c>
    </row>
    <row r="3" spans="1:11" ht="115.5" customHeight="1" x14ac:dyDescent="0.25">
      <c r="A3" s="7">
        <v>1</v>
      </c>
      <c r="B3" s="9" t="s">
        <v>67</v>
      </c>
      <c r="C3" s="9" t="s">
        <v>63</v>
      </c>
      <c r="D3" s="9" t="s">
        <v>62</v>
      </c>
      <c r="E3" s="17" t="s">
        <v>64</v>
      </c>
      <c r="F3" s="21" t="s">
        <v>65</v>
      </c>
      <c r="G3" s="22">
        <v>18658137</v>
      </c>
      <c r="H3" s="8">
        <f>F3*G3</f>
        <v>18658137</v>
      </c>
      <c r="I3" s="67">
        <v>45747</v>
      </c>
      <c r="J3" s="9" t="s">
        <v>13</v>
      </c>
      <c r="K3" s="176" t="s">
        <v>183</v>
      </c>
    </row>
    <row r="4" spans="1:11" ht="129.75" customHeight="1" x14ac:dyDescent="0.25">
      <c r="A4" s="7">
        <v>2</v>
      </c>
      <c r="B4" s="9" t="s">
        <v>61</v>
      </c>
      <c r="C4" s="9" t="s">
        <v>60</v>
      </c>
      <c r="D4" s="9" t="s">
        <v>59</v>
      </c>
      <c r="E4" s="17" t="s">
        <v>64</v>
      </c>
      <c r="F4" s="21" t="s">
        <v>65</v>
      </c>
      <c r="G4" s="22">
        <v>140000</v>
      </c>
      <c r="H4" s="8">
        <f t="shared" ref="H4:H6" si="0">F4*G4</f>
        <v>140000</v>
      </c>
      <c r="I4" s="67">
        <v>45747</v>
      </c>
      <c r="J4" s="9" t="s">
        <v>13</v>
      </c>
      <c r="K4" s="177"/>
    </row>
    <row r="5" spans="1:11" ht="79.5" customHeight="1" x14ac:dyDescent="0.25">
      <c r="A5" s="7">
        <v>3</v>
      </c>
      <c r="B5" s="9" t="s">
        <v>58</v>
      </c>
      <c r="C5" s="9" t="s">
        <v>55</v>
      </c>
      <c r="D5" s="9" t="s">
        <v>57</v>
      </c>
      <c r="E5" s="17" t="s">
        <v>64</v>
      </c>
      <c r="F5" s="21" t="s">
        <v>65</v>
      </c>
      <c r="G5" s="22">
        <v>120000</v>
      </c>
      <c r="H5" s="8">
        <f t="shared" si="0"/>
        <v>120000</v>
      </c>
      <c r="I5" s="67">
        <v>45747</v>
      </c>
      <c r="J5" s="9" t="s">
        <v>13</v>
      </c>
      <c r="K5" s="177"/>
    </row>
    <row r="6" spans="1:11" ht="78.75" customHeight="1" x14ac:dyDescent="0.25">
      <c r="A6" s="7">
        <v>4</v>
      </c>
      <c r="B6" s="9" t="s">
        <v>56</v>
      </c>
      <c r="C6" s="9" t="s">
        <v>55</v>
      </c>
      <c r="D6" s="9" t="s">
        <v>54</v>
      </c>
      <c r="E6" s="17" t="s">
        <v>45</v>
      </c>
      <c r="F6" s="21" t="s">
        <v>66</v>
      </c>
      <c r="G6" s="22">
        <v>180000</v>
      </c>
      <c r="H6" s="8">
        <f t="shared" si="0"/>
        <v>1080000</v>
      </c>
      <c r="I6" s="67">
        <v>45747</v>
      </c>
      <c r="J6" s="9" t="s">
        <v>13</v>
      </c>
      <c r="K6" s="178"/>
    </row>
    <row r="7" spans="1:11" x14ac:dyDescent="0.25">
      <c r="A7" s="173" t="s">
        <v>51</v>
      </c>
      <c r="B7" s="174"/>
      <c r="C7" s="174"/>
      <c r="D7" s="174"/>
      <c r="E7" s="174"/>
      <c r="F7" s="174"/>
      <c r="G7" s="175"/>
      <c r="H7" s="23">
        <f>SUM(H3:H6)</f>
        <v>19998137</v>
      </c>
      <c r="I7" s="9"/>
      <c r="J7" s="9"/>
      <c r="K7" s="9"/>
    </row>
    <row r="8" spans="1:11" x14ac:dyDescent="0.25">
      <c r="A8" s="9"/>
      <c r="B8" s="9"/>
      <c r="C8" s="9"/>
      <c r="D8" s="9"/>
      <c r="E8" s="9"/>
      <c r="F8" s="9"/>
      <c r="G8" s="9"/>
      <c r="H8" s="9"/>
      <c r="I8" s="9"/>
      <c r="J8" s="9"/>
      <c r="K8" s="9"/>
    </row>
    <row r="9" spans="1:11" x14ac:dyDescent="0.25">
      <c r="A9" s="9"/>
      <c r="B9" s="9"/>
      <c r="C9" s="16" t="s">
        <v>8</v>
      </c>
      <c r="D9" s="16"/>
      <c r="E9" s="16"/>
      <c r="F9" s="16"/>
      <c r="G9" s="16"/>
      <c r="H9" s="16" t="s">
        <v>9</v>
      </c>
      <c r="I9" s="16"/>
      <c r="J9" s="9"/>
      <c r="K9" s="9"/>
    </row>
    <row r="10" spans="1:11" ht="22.9" customHeight="1" x14ac:dyDescent="0.25">
      <c r="A10" s="9"/>
      <c r="B10" s="9"/>
      <c r="C10" s="16"/>
      <c r="D10" s="16"/>
      <c r="E10" s="16"/>
      <c r="F10" s="16"/>
      <c r="G10" s="16"/>
      <c r="H10" s="16"/>
      <c r="I10" s="16"/>
      <c r="J10" s="9"/>
      <c r="K10" s="9"/>
    </row>
    <row r="11" spans="1:11" ht="19.5" customHeight="1" x14ac:dyDescent="0.25">
      <c r="A11" s="9"/>
      <c r="B11" s="9"/>
      <c r="C11" s="16" t="s">
        <v>10</v>
      </c>
      <c r="D11" s="16"/>
      <c r="E11" s="16"/>
      <c r="F11" s="16"/>
      <c r="G11" s="16"/>
      <c r="H11" s="16" t="s">
        <v>70</v>
      </c>
      <c r="I11" s="16"/>
      <c r="J11" s="9"/>
      <c r="K11" s="9"/>
    </row>
    <row r="12" spans="1:11" x14ac:dyDescent="0.25">
      <c r="A12" s="9"/>
      <c r="B12" s="9"/>
      <c r="C12" s="9"/>
      <c r="D12" s="9"/>
      <c r="E12" s="9"/>
      <c r="F12" s="9"/>
      <c r="G12" s="9"/>
      <c r="H12" s="9"/>
      <c r="I12" s="9"/>
      <c r="J12" s="9"/>
      <c r="K12" s="9"/>
    </row>
  </sheetData>
  <mergeCells count="3">
    <mergeCell ref="A1:K1"/>
    <mergeCell ref="A7:G7"/>
    <mergeCell ref="K3:K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48A5D-5569-4905-BF03-1F9BEA2B66F8}">
  <dimension ref="A1:K14"/>
  <sheetViews>
    <sheetView topLeftCell="A7" zoomScale="80" zoomScaleNormal="80" workbookViewId="0">
      <selection activeCell="I8" sqref="I8"/>
    </sheetView>
  </sheetViews>
  <sheetFormatPr defaultRowHeight="15.75" x14ac:dyDescent="0.25"/>
  <cols>
    <col min="1" max="1" width="6.5703125" style="4" customWidth="1"/>
    <col min="2" max="2" width="28.42578125" style="4" customWidth="1"/>
    <col min="3" max="3" width="72"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30.85546875" style="4" customWidth="1"/>
    <col min="12" max="16384" width="9.140625" style="4"/>
  </cols>
  <sheetData>
    <row r="1" spans="1:11" ht="67.5" customHeight="1" x14ac:dyDescent="0.25">
      <c r="A1" s="160" t="s">
        <v>141</v>
      </c>
      <c r="B1" s="160"/>
      <c r="C1" s="160"/>
      <c r="D1" s="160"/>
      <c r="E1" s="160"/>
      <c r="F1" s="160"/>
      <c r="G1" s="160"/>
      <c r="H1" s="160"/>
      <c r="I1" s="160"/>
      <c r="J1" s="160"/>
      <c r="K1" s="160"/>
    </row>
    <row r="2" spans="1:11" s="5" customFormat="1" ht="66.75" customHeight="1" x14ac:dyDescent="0.25">
      <c r="A2" s="6" t="s">
        <v>0</v>
      </c>
      <c r="B2" s="6" t="s">
        <v>1</v>
      </c>
      <c r="C2" s="6" t="s">
        <v>2</v>
      </c>
      <c r="D2" s="6" t="s">
        <v>3</v>
      </c>
      <c r="E2" s="6" t="s">
        <v>11</v>
      </c>
      <c r="F2" s="6" t="s">
        <v>12</v>
      </c>
      <c r="G2" s="6" t="s">
        <v>24</v>
      </c>
      <c r="H2" s="6" t="s">
        <v>4</v>
      </c>
      <c r="I2" s="6" t="s">
        <v>5</v>
      </c>
      <c r="J2" s="6" t="s">
        <v>6</v>
      </c>
      <c r="K2" s="6" t="s">
        <v>7</v>
      </c>
    </row>
    <row r="3" spans="1:11" ht="96.75" customHeight="1" x14ac:dyDescent="0.25">
      <c r="A3" s="3">
        <v>1</v>
      </c>
      <c r="B3" s="3" t="s">
        <v>153</v>
      </c>
      <c r="C3" s="3" t="s">
        <v>152</v>
      </c>
      <c r="D3" s="13"/>
      <c r="E3" s="13" t="s">
        <v>45</v>
      </c>
      <c r="F3" s="3">
        <v>1</v>
      </c>
      <c r="G3" s="24">
        <v>9000</v>
      </c>
      <c r="H3" s="8">
        <f>F3*G3</f>
        <v>9000</v>
      </c>
      <c r="I3" s="67">
        <v>45747</v>
      </c>
      <c r="J3" s="3" t="s">
        <v>13</v>
      </c>
      <c r="K3" s="176" t="s">
        <v>180</v>
      </c>
    </row>
    <row r="4" spans="1:11" ht="63" x14ac:dyDescent="0.25">
      <c r="A4" s="3">
        <v>2</v>
      </c>
      <c r="B4" s="32" t="s">
        <v>151</v>
      </c>
      <c r="C4" s="3" t="s">
        <v>150</v>
      </c>
      <c r="D4" s="13"/>
      <c r="E4" s="13" t="s">
        <v>104</v>
      </c>
      <c r="F4" s="3">
        <v>1</v>
      </c>
      <c r="G4" s="24">
        <v>688000</v>
      </c>
      <c r="H4" s="8">
        <f t="shared" ref="H4:H8" si="0">F4*G4</f>
        <v>688000</v>
      </c>
      <c r="I4" s="67">
        <v>45747</v>
      </c>
      <c r="J4" s="3" t="s">
        <v>13</v>
      </c>
      <c r="K4" s="177"/>
    </row>
    <row r="5" spans="1:11" ht="63" x14ac:dyDescent="0.25">
      <c r="A5" s="3">
        <v>3</v>
      </c>
      <c r="B5" s="33" t="s">
        <v>149</v>
      </c>
      <c r="C5" s="3" t="s">
        <v>148</v>
      </c>
      <c r="D5" s="13"/>
      <c r="E5" s="13" t="s">
        <v>104</v>
      </c>
      <c r="F5" s="3">
        <v>1</v>
      </c>
      <c r="G5" s="24">
        <v>720000</v>
      </c>
      <c r="H5" s="8">
        <f t="shared" si="0"/>
        <v>720000</v>
      </c>
      <c r="I5" s="67">
        <v>45747</v>
      </c>
      <c r="J5" s="3" t="s">
        <v>13</v>
      </c>
      <c r="K5" s="177"/>
    </row>
    <row r="6" spans="1:11" ht="78.75" x14ac:dyDescent="0.25">
      <c r="A6" s="3">
        <v>4</v>
      </c>
      <c r="B6" s="33" t="s">
        <v>147</v>
      </c>
      <c r="C6" s="3" t="s">
        <v>146</v>
      </c>
      <c r="D6" s="13"/>
      <c r="E6" s="13" t="s">
        <v>104</v>
      </c>
      <c r="F6" s="3">
        <v>1</v>
      </c>
      <c r="G6" s="24">
        <v>680000</v>
      </c>
      <c r="H6" s="8">
        <f t="shared" si="0"/>
        <v>680000</v>
      </c>
      <c r="I6" s="67">
        <v>45747</v>
      </c>
      <c r="J6" s="3" t="s">
        <v>13</v>
      </c>
      <c r="K6" s="177"/>
    </row>
    <row r="7" spans="1:11" ht="63" x14ac:dyDescent="0.25">
      <c r="A7" s="3">
        <v>5</v>
      </c>
      <c r="B7" s="33" t="s">
        <v>145</v>
      </c>
      <c r="C7" s="3" t="s">
        <v>144</v>
      </c>
      <c r="D7" s="13"/>
      <c r="E7" s="13" t="s">
        <v>104</v>
      </c>
      <c r="F7" s="3">
        <v>1</v>
      </c>
      <c r="G7" s="24">
        <v>680000</v>
      </c>
      <c r="H7" s="8">
        <f t="shared" si="0"/>
        <v>680000</v>
      </c>
      <c r="I7" s="67">
        <v>45747</v>
      </c>
      <c r="J7" s="3" t="s">
        <v>13</v>
      </c>
      <c r="K7" s="177"/>
    </row>
    <row r="8" spans="1:11" ht="63" x14ac:dyDescent="0.25">
      <c r="A8" s="3">
        <v>6</v>
      </c>
      <c r="B8" s="33" t="s">
        <v>143</v>
      </c>
      <c r="C8" s="3" t="s">
        <v>142</v>
      </c>
      <c r="D8" s="13"/>
      <c r="E8" s="13" t="s">
        <v>104</v>
      </c>
      <c r="F8" s="3">
        <v>1</v>
      </c>
      <c r="G8" s="24">
        <v>740000</v>
      </c>
      <c r="H8" s="8">
        <f t="shared" si="0"/>
        <v>740000</v>
      </c>
      <c r="I8" s="67">
        <v>45747</v>
      </c>
      <c r="J8" s="3" t="s">
        <v>13</v>
      </c>
      <c r="K8" s="178"/>
    </row>
    <row r="9" spans="1:11" x14ac:dyDescent="0.25">
      <c r="A9" s="179" t="s">
        <v>51</v>
      </c>
      <c r="B9" s="179"/>
      <c r="C9" s="179"/>
      <c r="D9" s="179"/>
      <c r="E9" s="179"/>
      <c r="F9" s="179"/>
      <c r="G9" s="179"/>
      <c r="H9" s="14">
        <f>SUM(H3:H8)</f>
        <v>3517000</v>
      </c>
      <c r="I9" s="1"/>
      <c r="J9" s="1"/>
      <c r="K9" s="1"/>
    </row>
    <row r="10" spans="1:11" x14ac:dyDescent="0.25">
      <c r="A10" s="1"/>
      <c r="B10" s="1"/>
      <c r="C10" s="1"/>
      <c r="D10" s="1"/>
      <c r="E10" s="1"/>
      <c r="F10" s="1"/>
      <c r="G10" s="1"/>
      <c r="H10" s="14"/>
      <c r="I10" s="1"/>
      <c r="J10" s="1"/>
      <c r="K10" s="1"/>
    </row>
    <row r="11" spans="1:11" x14ac:dyDescent="0.25">
      <c r="A11" s="1"/>
      <c r="B11" s="1"/>
      <c r="C11" s="2" t="s">
        <v>8</v>
      </c>
      <c r="D11" s="2"/>
      <c r="E11" s="2"/>
      <c r="F11" s="2"/>
      <c r="G11" s="2"/>
      <c r="H11" s="2" t="s">
        <v>9</v>
      </c>
      <c r="I11" s="2"/>
      <c r="J11" s="1"/>
      <c r="K11" s="1"/>
    </row>
    <row r="12" spans="1:11" ht="22.9" customHeight="1" x14ac:dyDescent="0.25">
      <c r="A12" s="1"/>
      <c r="B12" s="1"/>
      <c r="C12" s="2"/>
      <c r="D12" s="2"/>
      <c r="E12" s="2"/>
      <c r="F12" s="2"/>
      <c r="G12" s="2"/>
      <c r="H12" s="2"/>
      <c r="I12" s="2"/>
      <c r="J12" s="1"/>
      <c r="K12" s="1"/>
    </row>
    <row r="13" spans="1:11" x14ac:dyDescent="0.25">
      <c r="A13" s="1"/>
      <c r="B13" s="1"/>
      <c r="C13" s="2" t="s">
        <v>10</v>
      </c>
      <c r="D13" s="2"/>
      <c r="E13" s="2"/>
      <c r="F13" s="2"/>
      <c r="G13" s="2"/>
      <c r="H13" s="2" t="s">
        <v>14</v>
      </c>
      <c r="I13" s="2"/>
      <c r="J13" s="1"/>
      <c r="K13" s="1"/>
    </row>
    <row r="14" spans="1:11" x14ac:dyDescent="0.25">
      <c r="A14" s="1"/>
      <c r="B14" s="1"/>
      <c r="C14" s="1"/>
      <c r="D14" s="1"/>
      <c r="E14" s="1"/>
      <c r="F14" s="1"/>
      <c r="G14" s="1"/>
      <c r="H14" s="1"/>
      <c r="I14" s="1"/>
      <c r="J14" s="1"/>
      <c r="K14" s="1"/>
    </row>
  </sheetData>
  <mergeCells count="3">
    <mergeCell ref="A1:K1"/>
    <mergeCell ref="A9:G9"/>
    <mergeCell ref="K3:K8"/>
  </mergeCells>
  <phoneticPr fontId="2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0323-A2D9-4F5A-8549-F61CD62CBE0E}">
  <dimension ref="A1:K16"/>
  <sheetViews>
    <sheetView topLeftCell="A2" zoomScale="80" zoomScaleNormal="80" workbookViewId="0">
      <selection activeCell="I7" sqref="I7"/>
    </sheetView>
  </sheetViews>
  <sheetFormatPr defaultRowHeight="15.75" x14ac:dyDescent="0.25"/>
  <cols>
    <col min="1" max="1" width="6.5703125" style="4" customWidth="1"/>
    <col min="2" max="2" width="28.42578125" style="4" customWidth="1"/>
    <col min="3" max="3" width="94.140625"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25" style="4" customWidth="1"/>
    <col min="12" max="16384" width="9.140625" style="4"/>
  </cols>
  <sheetData>
    <row r="1" spans="1:11" ht="67.5" customHeight="1" x14ac:dyDescent="0.25">
      <c r="A1" s="160" t="s">
        <v>154</v>
      </c>
      <c r="B1" s="160"/>
      <c r="C1" s="160"/>
      <c r="D1" s="160"/>
      <c r="E1" s="160"/>
      <c r="F1" s="160"/>
      <c r="G1" s="160"/>
      <c r="H1" s="160"/>
      <c r="I1" s="160"/>
      <c r="J1" s="160"/>
      <c r="K1" s="160"/>
    </row>
    <row r="2" spans="1:11" s="5" customFormat="1" ht="66.75" customHeight="1" x14ac:dyDescent="0.25">
      <c r="A2" s="6" t="s">
        <v>0</v>
      </c>
      <c r="B2" s="6" t="s">
        <v>1</v>
      </c>
      <c r="C2" s="6" t="s">
        <v>2</v>
      </c>
      <c r="D2" s="6" t="s">
        <v>3</v>
      </c>
      <c r="E2" s="6" t="s">
        <v>11</v>
      </c>
      <c r="F2" s="6" t="s">
        <v>12</v>
      </c>
      <c r="G2" s="6" t="s">
        <v>24</v>
      </c>
      <c r="H2" s="6" t="s">
        <v>4</v>
      </c>
      <c r="I2" s="6" t="s">
        <v>5</v>
      </c>
      <c r="J2" s="6" t="s">
        <v>6</v>
      </c>
      <c r="K2" s="6" t="s">
        <v>7</v>
      </c>
    </row>
    <row r="3" spans="1:11" ht="208.5" customHeight="1" x14ac:dyDescent="0.25">
      <c r="A3" s="3">
        <v>1</v>
      </c>
      <c r="B3" s="9" t="s">
        <v>171</v>
      </c>
      <c r="C3" s="9" t="s">
        <v>170</v>
      </c>
      <c r="D3" s="13"/>
      <c r="E3" s="9" t="s">
        <v>104</v>
      </c>
      <c r="F3" s="7">
        <v>1</v>
      </c>
      <c r="G3" s="22">
        <v>607014</v>
      </c>
      <c r="H3" s="8">
        <f>F3*G3</f>
        <v>607014</v>
      </c>
      <c r="I3" s="67">
        <v>45761</v>
      </c>
      <c r="J3" s="3" t="s">
        <v>13</v>
      </c>
      <c r="K3" s="176" t="s">
        <v>177</v>
      </c>
    </row>
    <row r="4" spans="1:11" ht="31.5" x14ac:dyDescent="0.25">
      <c r="A4" s="3">
        <v>2</v>
      </c>
      <c r="B4" s="9" t="s">
        <v>169</v>
      </c>
      <c r="C4" s="9" t="s">
        <v>168</v>
      </c>
      <c r="D4" s="13"/>
      <c r="E4" s="9" t="s">
        <v>173</v>
      </c>
      <c r="F4" s="7">
        <v>150</v>
      </c>
      <c r="G4" s="22">
        <v>881</v>
      </c>
      <c r="H4" s="8">
        <f t="shared" ref="H4:H10" si="0">F4*G4</f>
        <v>132150</v>
      </c>
      <c r="I4" s="67">
        <v>45761</v>
      </c>
      <c r="J4" s="3" t="s">
        <v>13</v>
      </c>
      <c r="K4" s="177"/>
    </row>
    <row r="5" spans="1:11" ht="31.5" x14ac:dyDescent="0.25">
      <c r="A5" s="3">
        <v>3</v>
      </c>
      <c r="B5" s="9" t="s">
        <v>167</v>
      </c>
      <c r="C5" s="9" t="s">
        <v>166</v>
      </c>
      <c r="D5" s="13"/>
      <c r="E5" s="9" t="s">
        <v>45</v>
      </c>
      <c r="F5" s="7">
        <v>5</v>
      </c>
      <c r="G5" s="22">
        <v>2600</v>
      </c>
      <c r="H5" s="8">
        <f t="shared" si="0"/>
        <v>13000</v>
      </c>
      <c r="I5" s="67">
        <v>45761</v>
      </c>
      <c r="J5" s="3" t="s">
        <v>13</v>
      </c>
      <c r="K5" s="177"/>
    </row>
    <row r="6" spans="1:11" x14ac:dyDescent="0.25">
      <c r="A6" s="3">
        <v>4</v>
      </c>
      <c r="B6" s="9" t="s">
        <v>165</v>
      </c>
      <c r="C6" s="9" t="s">
        <v>164</v>
      </c>
      <c r="D6" s="13"/>
      <c r="E6" s="9" t="s">
        <v>173</v>
      </c>
      <c r="F6" s="7">
        <v>600</v>
      </c>
      <c r="G6" s="22">
        <v>130</v>
      </c>
      <c r="H6" s="8">
        <f t="shared" si="0"/>
        <v>78000</v>
      </c>
      <c r="I6" s="67">
        <v>45761</v>
      </c>
      <c r="J6" s="3" t="s">
        <v>13</v>
      </c>
      <c r="K6" s="177"/>
    </row>
    <row r="7" spans="1:11" ht="146.25" customHeight="1" x14ac:dyDescent="0.25">
      <c r="A7" s="3">
        <v>5</v>
      </c>
      <c r="B7" s="9" t="s">
        <v>163</v>
      </c>
      <c r="C7" s="9" t="s">
        <v>162</v>
      </c>
      <c r="D7" s="13"/>
      <c r="E7" s="9" t="s">
        <v>104</v>
      </c>
      <c r="F7" s="7">
        <v>1</v>
      </c>
      <c r="G7" s="22">
        <v>250000</v>
      </c>
      <c r="H7" s="8">
        <f t="shared" si="0"/>
        <v>250000</v>
      </c>
      <c r="I7" s="67">
        <v>45761</v>
      </c>
      <c r="J7" s="3" t="s">
        <v>13</v>
      </c>
      <c r="K7" s="177"/>
    </row>
    <row r="8" spans="1:11" ht="63" x14ac:dyDescent="0.25">
      <c r="A8" s="3">
        <v>6</v>
      </c>
      <c r="B8" s="9" t="s">
        <v>161</v>
      </c>
      <c r="C8" s="9" t="s">
        <v>160</v>
      </c>
      <c r="D8" s="13"/>
      <c r="E8" s="9" t="s">
        <v>172</v>
      </c>
      <c r="F8" s="7">
        <v>90</v>
      </c>
      <c r="G8" s="22">
        <v>450</v>
      </c>
      <c r="H8" s="8">
        <f t="shared" si="0"/>
        <v>40500</v>
      </c>
      <c r="I8" s="67">
        <v>45761</v>
      </c>
      <c r="J8" s="3" t="s">
        <v>13</v>
      </c>
      <c r="K8" s="177"/>
    </row>
    <row r="9" spans="1:11" ht="63" x14ac:dyDescent="0.25">
      <c r="A9" s="3">
        <v>7</v>
      </c>
      <c r="B9" s="9" t="s">
        <v>159</v>
      </c>
      <c r="C9" s="9" t="s">
        <v>158</v>
      </c>
      <c r="D9" s="13"/>
      <c r="E9" s="9" t="s">
        <v>172</v>
      </c>
      <c r="F9" s="7">
        <v>70</v>
      </c>
      <c r="G9" s="22">
        <v>180</v>
      </c>
      <c r="H9" s="8">
        <f t="shared" si="0"/>
        <v>12600</v>
      </c>
      <c r="I9" s="67">
        <v>45761</v>
      </c>
      <c r="J9" s="3" t="s">
        <v>13</v>
      </c>
      <c r="K9" s="177"/>
    </row>
    <row r="10" spans="1:11" ht="409.5" x14ac:dyDescent="0.25">
      <c r="A10" s="3">
        <v>8</v>
      </c>
      <c r="B10" s="9" t="s">
        <v>157</v>
      </c>
      <c r="C10" s="9" t="s">
        <v>156</v>
      </c>
      <c r="D10" s="13"/>
      <c r="E10" s="9" t="s">
        <v>104</v>
      </c>
      <c r="F10" s="7">
        <v>2</v>
      </c>
      <c r="G10" s="22">
        <v>779772</v>
      </c>
      <c r="H10" s="8">
        <f t="shared" si="0"/>
        <v>1559544</v>
      </c>
      <c r="I10" s="67">
        <v>45761</v>
      </c>
      <c r="J10" s="3" t="s">
        <v>13</v>
      </c>
      <c r="K10" s="178"/>
    </row>
    <row r="11" spans="1:11" x14ac:dyDescent="0.25">
      <c r="A11" s="179" t="s">
        <v>51</v>
      </c>
      <c r="B11" s="179"/>
      <c r="C11" s="179"/>
      <c r="D11" s="179"/>
      <c r="E11" s="179"/>
      <c r="F11" s="179"/>
      <c r="G11" s="179"/>
      <c r="H11" s="14">
        <f>SUM(H3:H10)</f>
        <v>2692808</v>
      </c>
      <c r="I11" s="1"/>
      <c r="J11" s="1"/>
      <c r="K11" s="1"/>
    </row>
    <row r="12" spans="1:11" x14ac:dyDescent="0.25">
      <c r="A12" s="1"/>
      <c r="B12" s="1"/>
      <c r="C12" s="1"/>
      <c r="D12" s="1"/>
      <c r="E12" s="1"/>
      <c r="F12" s="1"/>
      <c r="G12" s="1"/>
      <c r="H12" s="14"/>
      <c r="I12" s="1"/>
      <c r="J12" s="1"/>
      <c r="K12" s="1"/>
    </row>
    <row r="13" spans="1:11" x14ac:dyDescent="0.25">
      <c r="A13" s="1"/>
      <c r="B13" s="1"/>
      <c r="C13" s="2" t="s">
        <v>8</v>
      </c>
      <c r="D13" s="2"/>
      <c r="E13" s="2"/>
      <c r="F13" s="2"/>
      <c r="G13" s="2"/>
      <c r="H13" s="2" t="s">
        <v>9</v>
      </c>
      <c r="I13" s="2"/>
      <c r="J13" s="1"/>
      <c r="K13" s="1"/>
    </row>
    <row r="14" spans="1:11" ht="22.9" customHeight="1" x14ac:dyDescent="0.25">
      <c r="A14" s="1"/>
      <c r="B14" s="1"/>
      <c r="C14" s="2"/>
      <c r="D14" s="2"/>
      <c r="E14" s="2"/>
      <c r="F14" s="2"/>
      <c r="G14" s="2"/>
      <c r="H14" s="2"/>
      <c r="I14" s="2"/>
      <c r="J14" s="1"/>
      <c r="K14" s="1"/>
    </row>
    <row r="15" spans="1:11" x14ac:dyDescent="0.25">
      <c r="A15" s="1"/>
      <c r="B15" s="1"/>
      <c r="C15" s="2" t="s">
        <v>10</v>
      </c>
      <c r="D15" s="2"/>
      <c r="E15" s="2"/>
      <c r="F15" s="2"/>
      <c r="G15" s="2"/>
      <c r="H15" s="2" t="s">
        <v>155</v>
      </c>
      <c r="I15" s="2"/>
      <c r="J15" s="1"/>
      <c r="K15" s="1"/>
    </row>
    <row r="16" spans="1:11" x14ac:dyDescent="0.25">
      <c r="A16" s="1"/>
      <c r="B16" s="1"/>
      <c r="C16" s="1"/>
      <c r="D16" s="1"/>
      <c r="E16" s="1"/>
      <c r="F16" s="1"/>
      <c r="G16" s="1"/>
      <c r="H16" s="1"/>
      <c r="I16" s="1"/>
      <c r="J16" s="1"/>
      <c r="K16" s="1"/>
    </row>
  </sheetData>
  <mergeCells count="3">
    <mergeCell ref="A1:K1"/>
    <mergeCell ref="A11:G11"/>
    <mergeCell ref="K3:K10"/>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1F593-DB1C-4E06-A3AD-09D850CB0992}">
  <dimension ref="A1:K15"/>
  <sheetViews>
    <sheetView zoomScale="80" zoomScaleNormal="80" workbookViewId="0">
      <selection activeCell="I9" sqref="I9"/>
    </sheetView>
  </sheetViews>
  <sheetFormatPr defaultRowHeight="15.75" x14ac:dyDescent="0.25"/>
  <cols>
    <col min="1" max="1" width="6.5703125" style="4" customWidth="1"/>
    <col min="2" max="2" width="35.85546875" style="4" customWidth="1"/>
    <col min="3" max="3" width="82.5703125" style="4" customWidth="1"/>
    <col min="4" max="4" width="28.28515625" style="4" customWidth="1"/>
    <col min="5" max="5" width="14.140625" style="4" customWidth="1"/>
    <col min="6" max="7" width="15.42578125" style="4" customWidth="1"/>
    <col min="8" max="8" width="16.5703125" style="4" customWidth="1"/>
    <col min="9" max="9" width="16.28515625" style="4" customWidth="1"/>
    <col min="10" max="10" width="20.5703125" style="4" customWidth="1"/>
    <col min="11" max="11" width="25.42578125" style="4" customWidth="1"/>
    <col min="12" max="16384" width="9.140625" style="4"/>
  </cols>
  <sheetData>
    <row r="1" spans="1:11" ht="67.5" customHeight="1" x14ac:dyDescent="0.25">
      <c r="A1" s="160" t="s">
        <v>116</v>
      </c>
      <c r="B1" s="160"/>
      <c r="C1" s="160"/>
      <c r="D1" s="160"/>
      <c r="E1" s="160"/>
      <c r="F1" s="160"/>
      <c r="G1" s="160"/>
      <c r="H1" s="160"/>
      <c r="I1" s="160"/>
      <c r="J1" s="160"/>
      <c r="K1" s="160"/>
    </row>
    <row r="2" spans="1:11" s="5" customFormat="1" ht="51.75" customHeight="1" x14ac:dyDescent="0.25">
      <c r="A2" s="6" t="s">
        <v>0</v>
      </c>
      <c r="B2" s="6" t="s">
        <v>1</v>
      </c>
      <c r="C2" s="6" t="s">
        <v>2</v>
      </c>
      <c r="D2" s="6" t="s">
        <v>3</v>
      </c>
      <c r="E2" s="6" t="s">
        <v>11</v>
      </c>
      <c r="F2" s="6" t="s">
        <v>12</v>
      </c>
      <c r="G2" s="6" t="s">
        <v>24</v>
      </c>
      <c r="H2" s="6" t="s">
        <v>4</v>
      </c>
      <c r="I2" s="6" t="s">
        <v>5</v>
      </c>
      <c r="J2" s="6" t="s">
        <v>6</v>
      </c>
      <c r="K2" s="6" t="s">
        <v>7</v>
      </c>
    </row>
    <row r="3" spans="1:11" ht="148.5" customHeight="1" x14ac:dyDescent="0.25">
      <c r="A3" s="3">
        <v>1</v>
      </c>
      <c r="B3" s="9" t="s">
        <v>135</v>
      </c>
      <c r="C3" s="9" t="s">
        <v>134</v>
      </c>
      <c r="D3" s="9" t="s">
        <v>133</v>
      </c>
      <c r="E3" s="15" t="s">
        <v>136</v>
      </c>
      <c r="F3" s="7">
        <v>6</v>
      </c>
      <c r="G3" s="35">
        <v>239375</v>
      </c>
      <c r="H3" s="8">
        <f>F3*G3</f>
        <v>1436250</v>
      </c>
      <c r="I3" s="18" t="s">
        <v>210</v>
      </c>
      <c r="J3" s="3" t="s">
        <v>13</v>
      </c>
      <c r="K3" s="176" t="s">
        <v>179</v>
      </c>
    </row>
    <row r="4" spans="1:11" ht="114" customHeight="1" x14ac:dyDescent="0.25">
      <c r="A4" s="3">
        <v>2</v>
      </c>
      <c r="B4" s="9" t="s">
        <v>132</v>
      </c>
      <c r="C4" s="9" t="s">
        <v>131</v>
      </c>
      <c r="D4" s="9" t="s">
        <v>126</v>
      </c>
      <c r="E4" s="15" t="s">
        <v>137</v>
      </c>
      <c r="F4" s="31">
        <v>1</v>
      </c>
      <c r="G4" s="22">
        <v>121500</v>
      </c>
      <c r="H4" s="35">
        <f>F4*G4</f>
        <v>121500</v>
      </c>
      <c r="I4" s="18" t="s">
        <v>210</v>
      </c>
      <c r="J4" s="22">
        <v>121500</v>
      </c>
      <c r="K4" s="177"/>
    </row>
    <row r="5" spans="1:11" ht="240" customHeight="1" x14ac:dyDescent="0.25">
      <c r="A5" s="3">
        <v>3</v>
      </c>
      <c r="B5" s="9" t="s">
        <v>130</v>
      </c>
      <c r="C5" s="9" t="s">
        <v>129</v>
      </c>
      <c r="D5" s="9" t="s">
        <v>126</v>
      </c>
      <c r="E5" s="15" t="s">
        <v>136</v>
      </c>
      <c r="F5" s="31">
        <v>4</v>
      </c>
      <c r="G5" s="35">
        <v>189000</v>
      </c>
      <c r="H5" s="35">
        <f>F5*G5</f>
        <v>756000</v>
      </c>
      <c r="I5" s="18" t="s">
        <v>210</v>
      </c>
      <c r="J5" s="22">
        <v>756000</v>
      </c>
      <c r="K5" s="177"/>
    </row>
    <row r="6" spans="1:11" ht="79.5" customHeight="1" x14ac:dyDescent="0.25">
      <c r="A6" s="3">
        <v>4</v>
      </c>
      <c r="B6" s="9" t="s">
        <v>128</v>
      </c>
      <c r="C6" s="9" t="s">
        <v>127</v>
      </c>
      <c r="D6" s="9" t="s">
        <v>126</v>
      </c>
      <c r="E6" s="15" t="s">
        <v>138</v>
      </c>
      <c r="F6" s="7">
        <v>2</v>
      </c>
      <c r="G6" s="35">
        <v>5300</v>
      </c>
      <c r="H6" s="35">
        <f t="shared" ref="H6:H9" si="0">F6*G6</f>
        <v>10600</v>
      </c>
      <c r="I6" s="18" t="s">
        <v>210</v>
      </c>
      <c r="J6" s="22">
        <v>10600</v>
      </c>
      <c r="K6" s="177"/>
    </row>
    <row r="7" spans="1:11" ht="336.75" customHeight="1" x14ac:dyDescent="0.25">
      <c r="A7" s="3">
        <v>5</v>
      </c>
      <c r="B7" s="9" t="s">
        <v>125</v>
      </c>
      <c r="C7" s="9" t="s">
        <v>124</v>
      </c>
      <c r="D7" s="9" t="s">
        <v>123</v>
      </c>
      <c r="E7" s="15" t="s">
        <v>139</v>
      </c>
      <c r="F7" s="7">
        <v>1</v>
      </c>
      <c r="G7" s="22">
        <v>855000</v>
      </c>
      <c r="H7" s="35">
        <f t="shared" si="0"/>
        <v>855000</v>
      </c>
      <c r="I7" s="18" t="s">
        <v>210</v>
      </c>
      <c r="J7" s="3" t="s">
        <v>13</v>
      </c>
      <c r="K7" s="177"/>
    </row>
    <row r="8" spans="1:11" ht="114.75" customHeight="1" x14ac:dyDescent="0.25">
      <c r="A8" s="3">
        <v>6</v>
      </c>
      <c r="B8" s="9" t="s">
        <v>122</v>
      </c>
      <c r="C8" s="9" t="s">
        <v>121</v>
      </c>
      <c r="D8" s="9" t="s">
        <v>120</v>
      </c>
      <c r="E8" s="15" t="s">
        <v>139</v>
      </c>
      <c r="F8" s="7">
        <v>1</v>
      </c>
      <c r="G8" s="22">
        <v>580000</v>
      </c>
      <c r="H8" s="35">
        <f t="shared" si="0"/>
        <v>580000</v>
      </c>
      <c r="I8" s="18" t="s">
        <v>210</v>
      </c>
      <c r="J8" s="3" t="s">
        <v>13</v>
      </c>
      <c r="K8" s="177"/>
    </row>
    <row r="9" spans="1:11" ht="226.5" customHeight="1" x14ac:dyDescent="0.25">
      <c r="A9" s="3">
        <v>7</v>
      </c>
      <c r="B9" s="9" t="s">
        <v>119</v>
      </c>
      <c r="C9" s="9" t="s">
        <v>118</v>
      </c>
      <c r="D9" s="9" t="s">
        <v>117</v>
      </c>
      <c r="E9" s="15" t="s">
        <v>139</v>
      </c>
      <c r="F9" s="7">
        <v>1</v>
      </c>
      <c r="G9" s="22">
        <v>600500</v>
      </c>
      <c r="H9" s="35">
        <f t="shared" si="0"/>
        <v>600500</v>
      </c>
      <c r="I9" s="18" t="s">
        <v>210</v>
      </c>
      <c r="J9" s="3" t="s">
        <v>13</v>
      </c>
      <c r="K9" s="178"/>
    </row>
    <row r="10" spans="1:11" x14ac:dyDescent="0.25">
      <c r="A10" s="179" t="s">
        <v>51</v>
      </c>
      <c r="B10" s="179"/>
      <c r="C10" s="179"/>
      <c r="D10" s="179"/>
      <c r="E10" s="179"/>
      <c r="F10" s="179"/>
      <c r="G10" s="179"/>
      <c r="H10" s="14">
        <f>SUM(H3:H9)</f>
        <v>4359850</v>
      </c>
      <c r="I10" s="1"/>
      <c r="J10" s="1"/>
      <c r="K10" s="1"/>
    </row>
    <row r="11" spans="1:11" x14ac:dyDescent="0.25">
      <c r="A11" s="1"/>
      <c r="B11" s="1"/>
      <c r="C11" s="1"/>
      <c r="D11" s="1"/>
      <c r="E11" s="1"/>
      <c r="F11" s="1"/>
      <c r="G11" s="1"/>
      <c r="H11" s="14"/>
      <c r="I11" s="1"/>
      <c r="J11" s="1"/>
      <c r="K11" s="1"/>
    </row>
    <row r="12" spans="1:11" x14ac:dyDescent="0.25">
      <c r="A12" s="1"/>
      <c r="B12" s="1"/>
      <c r="C12" s="2" t="s">
        <v>8</v>
      </c>
      <c r="D12" s="2"/>
      <c r="E12" s="2"/>
      <c r="F12" s="2"/>
      <c r="G12" s="2"/>
      <c r="H12" s="2" t="s">
        <v>9</v>
      </c>
      <c r="I12" s="2"/>
      <c r="J12" s="1"/>
      <c r="K12" s="1"/>
    </row>
    <row r="13" spans="1:11" ht="22.9" customHeight="1" x14ac:dyDescent="0.25">
      <c r="A13" s="1"/>
      <c r="B13" s="1"/>
      <c r="C13" s="2"/>
      <c r="D13" s="2"/>
      <c r="E13" s="2"/>
      <c r="F13" s="2"/>
      <c r="G13" s="2"/>
      <c r="H13" s="2"/>
      <c r="I13" s="2"/>
      <c r="J13" s="1"/>
      <c r="K13" s="1"/>
    </row>
    <row r="14" spans="1:11" x14ac:dyDescent="0.25">
      <c r="A14" s="1"/>
      <c r="B14" s="1"/>
      <c r="C14" s="2" t="s">
        <v>10</v>
      </c>
      <c r="D14" s="2"/>
      <c r="E14" s="2"/>
      <c r="F14" s="2"/>
      <c r="G14" s="2"/>
      <c r="H14" s="2" t="s">
        <v>140</v>
      </c>
      <c r="I14" s="2"/>
      <c r="J14" s="1"/>
      <c r="K14" s="1"/>
    </row>
    <row r="15" spans="1:11" x14ac:dyDescent="0.25">
      <c r="A15" s="1"/>
      <c r="B15" s="1"/>
      <c r="C15" s="1"/>
      <c r="D15" s="1"/>
      <c r="E15" s="1"/>
      <c r="F15" s="1"/>
      <c r="G15" s="1"/>
      <c r="H15" s="1"/>
      <c r="I15" s="1"/>
      <c r="J15" s="1"/>
      <c r="K15" s="1"/>
    </row>
  </sheetData>
  <mergeCells count="3">
    <mergeCell ref="A1:K1"/>
    <mergeCell ref="A10:G10"/>
    <mergeCell ref="K3:K9"/>
  </mergeCells>
  <phoneticPr fontId="2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4B310-DA47-4607-998A-E5D290BE1F0E}">
  <dimension ref="A1:K18"/>
  <sheetViews>
    <sheetView zoomScale="80" zoomScaleNormal="80" workbookViewId="0">
      <selection activeCell="I13" sqref="I13"/>
    </sheetView>
  </sheetViews>
  <sheetFormatPr defaultRowHeight="15.75" x14ac:dyDescent="0.25"/>
  <cols>
    <col min="1" max="1" width="6.5703125" style="4" customWidth="1"/>
    <col min="2" max="2" width="19.42578125" style="4" customWidth="1"/>
    <col min="3" max="3" width="68.42578125"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31.28515625" style="4" customWidth="1"/>
    <col min="12" max="16384" width="9.140625" style="4"/>
  </cols>
  <sheetData>
    <row r="1" spans="1:11" ht="67.5" customHeight="1" x14ac:dyDescent="0.25">
      <c r="A1" s="160" t="s">
        <v>25</v>
      </c>
      <c r="B1" s="160"/>
      <c r="C1" s="160"/>
      <c r="D1" s="160"/>
      <c r="E1" s="160"/>
      <c r="F1" s="160"/>
      <c r="G1" s="160"/>
      <c r="H1" s="160"/>
      <c r="I1" s="160"/>
      <c r="J1" s="160"/>
      <c r="K1" s="160"/>
    </row>
    <row r="2" spans="1:11" s="5" customFormat="1" ht="66.75" customHeight="1" x14ac:dyDescent="0.25">
      <c r="A2" s="6" t="s">
        <v>0</v>
      </c>
      <c r="B2" s="6" t="s">
        <v>1</v>
      </c>
      <c r="C2" s="6" t="s">
        <v>2</v>
      </c>
      <c r="D2" s="6" t="s">
        <v>3</v>
      </c>
      <c r="E2" s="6" t="s">
        <v>11</v>
      </c>
      <c r="F2" s="6" t="s">
        <v>12</v>
      </c>
      <c r="G2" s="6" t="s">
        <v>24</v>
      </c>
      <c r="H2" s="6" t="s">
        <v>4</v>
      </c>
      <c r="I2" s="6" t="s">
        <v>5</v>
      </c>
      <c r="J2" s="6" t="s">
        <v>6</v>
      </c>
      <c r="K2" s="6" t="s">
        <v>7</v>
      </c>
    </row>
    <row r="3" spans="1:11" ht="97.5" customHeight="1" x14ac:dyDescent="0.25">
      <c r="A3" s="3">
        <v>1</v>
      </c>
      <c r="B3" s="3" t="s">
        <v>44</v>
      </c>
      <c r="C3" s="3" t="s">
        <v>43</v>
      </c>
      <c r="D3" s="3" t="s">
        <v>49</v>
      </c>
      <c r="E3" s="3" t="s">
        <v>45</v>
      </c>
      <c r="F3" s="3">
        <v>2</v>
      </c>
      <c r="G3" s="10">
        <v>81777</v>
      </c>
      <c r="H3" s="8">
        <f>F3*G3</f>
        <v>163554</v>
      </c>
      <c r="I3" s="67">
        <v>45761</v>
      </c>
      <c r="J3" s="3" t="s">
        <v>13</v>
      </c>
      <c r="K3" s="176" t="s">
        <v>181</v>
      </c>
    </row>
    <row r="4" spans="1:11" ht="63" x14ac:dyDescent="0.25">
      <c r="A4" s="3">
        <v>2</v>
      </c>
      <c r="B4" s="1" t="s">
        <v>42</v>
      </c>
      <c r="C4" s="3" t="s">
        <v>47</v>
      </c>
      <c r="D4" s="3" t="s">
        <v>30</v>
      </c>
      <c r="E4" s="3" t="s">
        <v>45</v>
      </c>
      <c r="F4" s="3">
        <v>1</v>
      </c>
      <c r="G4" s="10">
        <v>506872</v>
      </c>
      <c r="H4" s="8">
        <f t="shared" ref="H4:H10" si="0">F4*G4</f>
        <v>506872</v>
      </c>
      <c r="I4" s="67">
        <v>45761</v>
      </c>
      <c r="J4" s="3" t="s">
        <v>13</v>
      </c>
      <c r="K4" s="177"/>
    </row>
    <row r="5" spans="1:11" ht="31.5" x14ac:dyDescent="0.25">
      <c r="A5" s="3">
        <v>3</v>
      </c>
      <c r="B5" s="12" t="s">
        <v>41</v>
      </c>
      <c r="C5" s="3" t="s">
        <v>40</v>
      </c>
      <c r="D5" s="3" t="s">
        <v>30</v>
      </c>
      <c r="E5" s="3" t="s">
        <v>18</v>
      </c>
      <c r="F5" s="3">
        <v>1</v>
      </c>
      <c r="G5" s="10">
        <v>802479</v>
      </c>
      <c r="H5" s="8">
        <f t="shared" si="0"/>
        <v>802479</v>
      </c>
      <c r="I5" s="67">
        <v>45761</v>
      </c>
      <c r="J5" s="3" t="s">
        <v>13</v>
      </c>
      <c r="K5" s="177"/>
    </row>
    <row r="6" spans="1:11" ht="47.25" x14ac:dyDescent="0.25">
      <c r="A6" s="3">
        <v>4</v>
      </c>
      <c r="B6" s="13" t="s">
        <v>39</v>
      </c>
      <c r="C6" s="3" t="s">
        <v>38</v>
      </c>
      <c r="D6" s="3" t="s">
        <v>48</v>
      </c>
      <c r="E6" s="3" t="s">
        <v>18</v>
      </c>
      <c r="F6" s="3">
        <v>1</v>
      </c>
      <c r="G6" s="10">
        <v>330384</v>
      </c>
      <c r="H6" s="8">
        <f t="shared" si="0"/>
        <v>330384</v>
      </c>
      <c r="I6" s="67">
        <v>45761</v>
      </c>
      <c r="J6" s="3" t="s">
        <v>13</v>
      </c>
      <c r="K6" s="177"/>
    </row>
    <row r="7" spans="1:11" ht="31.5" x14ac:dyDescent="0.25">
      <c r="A7" s="3">
        <v>5</v>
      </c>
      <c r="B7" s="3" t="s">
        <v>37</v>
      </c>
      <c r="C7" s="3" t="s">
        <v>26</v>
      </c>
      <c r="D7" s="3" t="s">
        <v>36</v>
      </c>
      <c r="E7" s="3" t="s">
        <v>18</v>
      </c>
      <c r="F7" s="3">
        <v>1</v>
      </c>
      <c r="G7" s="10">
        <v>143050</v>
      </c>
      <c r="H7" s="8">
        <f t="shared" si="0"/>
        <v>143050</v>
      </c>
      <c r="I7" s="67">
        <v>45761</v>
      </c>
      <c r="J7" s="3" t="s">
        <v>13</v>
      </c>
      <c r="K7" s="177"/>
    </row>
    <row r="8" spans="1:11" x14ac:dyDescent="0.25">
      <c r="A8" s="3">
        <v>6</v>
      </c>
      <c r="B8" s="3" t="s">
        <v>35</v>
      </c>
      <c r="C8" s="3" t="s">
        <v>34</v>
      </c>
      <c r="D8" s="3" t="s">
        <v>33</v>
      </c>
      <c r="E8" s="3" t="s">
        <v>46</v>
      </c>
      <c r="F8" s="3">
        <v>10</v>
      </c>
      <c r="G8" s="10">
        <v>61524</v>
      </c>
      <c r="H8" s="8">
        <f t="shared" si="0"/>
        <v>615240</v>
      </c>
      <c r="I8" s="67">
        <v>45761</v>
      </c>
      <c r="J8" s="3" t="s">
        <v>13</v>
      </c>
      <c r="K8" s="177"/>
    </row>
    <row r="9" spans="1:11" ht="31.5" x14ac:dyDescent="0.25">
      <c r="A9" s="3">
        <v>7</v>
      </c>
      <c r="B9" s="3" t="s">
        <v>32</v>
      </c>
      <c r="C9" s="3" t="s">
        <v>31</v>
      </c>
      <c r="D9" s="3" t="s">
        <v>30</v>
      </c>
      <c r="E9" s="3" t="s">
        <v>45</v>
      </c>
      <c r="F9" s="3">
        <v>2</v>
      </c>
      <c r="G9" s="10">
        <v>56989</v>
      </c>
      <c r="H9" s="8">
        <f t="shared" si="0"/>
        <v>113978</v>
      </c>
      <c r="I9" s="67">
        <v>45761</v>
      </c>
      <c r="J9" s="3" t="s">
        <v>13</v>
      </c>
      <c r="K9" s="177"/>
    </row>
    <row r="10" spans="1:11" ht="31.5" x14ac:dyDescent="0.25">
      <c r="A10" s="3">
        <v>8</v>
      </c>
      <c r="B10" s="3" t="s">
        <v>29</v>
      </c>
      <c r="C10" s="3" t="s">
        <v>28</v>
      </c>
      <c r="D10" s="3" t="s">
        <v>27</v>
      </c>
      <c r="E10" s="3" t="s">
        <v>45</v>
      </c>
      <c r="F10" s="3">
        <v>1</v>
      </c>
      <c r="G10" s="10">
        <v>201726</v>
      </c>
      <c r="H10" s="8">
        <f t="shared" si="0"/>
        <v>201726</v>
      </c>
      <c r="I10" s="67">
        <v>45761</v>
      </c>
      <c r="J10" s="3" t="s">
        <v>13</v>
      </c>
      <c r="K10" s="177"/>
    </row>
    <row r="11" spans="1:11" ht="31.5" x14ac:dyDescent="0.25">
      <c r="A11" s="26">
        <v>9</v>
      </c>
      <c r="B11" s="26" t="s">
        <v>50</v>
      </c>
      <c r="C11" s="11" t="s">
        <v>26</v>
      </c>
      <c r="D11" s="27"/>
      <c r="E11" s="27" t="s">
        <v>18</v>
      </c>
      <c r="F11" s="27">
        <v>1</v>
      </c>
      <c r="G11" s="28">
        <v>4431000</v>
      </c>
      <c r="H11" s="29">
        <f>F11*G11</f>
        <v>4431000</v>
      </c>
      <c r="I11" s="68">
        <v>45761</v>
      </c>
      <c r="J11" s="26" t="s">
        <v>13</v>
      </c>
      <c r="K11" s="177"/>
    </row>
    <row r="12" spans="1:11" ht="103.5" customHeight="1" x14ac:dyDescent="0.25">
      <c r="A12" s="1">
        <v>10</v>
      </c>
      <c r="B12" s="26" t="s">
        <v>107</v>
      </c>
      <c r="C12" s="11" t="s">
        <v>175</v>
      </c>
      <c r="D12" s="1"/>
      <c r="E12" s="27" t="s">
        <v>176</v>
      </c>
      <c r="F12" s="1">
        <v>1</v>
      </c>
      <c r="G12" s="29">
        <v>300656</v>
      </c>
      <c r="H12" s="29">
        <f>F12*G12</f>
        <v>300656</v>
      </c>
      <c r="I12" s="68">
        <v>45761</v>
      </c>
      <c r="J12" s="26" t="s">
        <v>13</v>
      </c>
      <c r="K12" s="178"/>
    </row>
    <row r="13" spans="1:11" x14ac:dyDescent="0.25">
      <c r="A13" s="180" t="s">
        <v>51</v>
      </c>
      <c r="B13" s="181"/>
      <c r="C13" s="181"/>
      <c r="D13" s="181"/>
      <c r="E13" s="181"/>
      <c r="F13" s="181"/>
      <c r="G13" s="182"/>
      <c r="H13" s="14">
        <f>SUM(H3:H12)</f>
        <v>7608939</v>
      </c>
      <c r="I13" s="1"/>
      <c r="J13" s="1"/>
      <c r="K13" s="1"/>
    </row>
    <row r="14" spans="1:11" x14ac:dyDescent="0.25">
      <c r="A14" s="1"/>
      <c r="B14" s="1"/>
      <c r="C14" s="1"/>
      <c r="D14" s="1"/>
      <c r="E14" s="1"/>
      <c r="F14" s="1"/>
      <c r="G14" s="1"/>
      <c r="H14" s="1"/>
      <c r="I14" s="1"/>
      <c r="J14" s="1"/>
      <c r="K14" s="1"/>
    </row>
    <row r="15" spans="1:11" x14ac:dyDescent="0.25">
      <c r="A15" s="1"/>
      <c r="B15" s="1"/>
      <c r="C15" s="2" t="s">
        <v>8</v>
      </c>
      <c r="D15" s="2"/>
      <c r="E15" s="2"/>
      <c r="F15" s="2"/>
      <c r="G15" s="2"/>
      <c r="H15" s="2" t="s">
        <v>9</v>
      </c>
      <c r="I15" s="2"/>
      <c r="J15" s="1"/>
      <c r="K15" s="1"/>
    </row>
    <row r="16" spans="1:11" ht="22.9" customHeight="1" x14ac:dyDescent="0.25">
      <c r="A16" s="1"/>
      <c r="B16" s="1"/>
      <c r="C16" s="2"/>
      <c r="D16" s="2"/>
      <c r="E16" s="2"/>
      <c r="F16" s="2"/>
      <c r="G16" s="2"/>
      <c r="H16" s="2"/>
      <c r="I16" s="2"/>
      <c r="J16" s="1"/>
      <c r="K16" s="1"/>
    </row>
    <row r="17" spans="1:11" x14ac:dyDescent="0.25">
      <c r="A17" s="1"/>
      <c r="B17" s="1"/>
      <c r="C17" s="2" t="s">
        <v>10</v>
      </c>
      <c r="D17" s="2"/>
      <c r="E17" s="2"/>
      <c r="F17" s="2"/>
      <c r="G17" s="2"/>
      <c r="H17" s="2" t="s">
        <v>52</v>
      </c>
      <c r="I17" s="2"/>
      <c r="J17" s="1"/>
      <c r="K17" s="1"/>
    </row>
    <row r="18" spans="1:11" x14ac:dyDescent="0.25">
      <c r="A18" s="1"/>
      <c r="B18" s="1"/>
      <c r="C18" s="1"/>
      <c r="D18" s="1"/>
      <c r="E18" s="1"/>
      <c r="F18" s="1"/>
      <c r="G18" s="1"/>
      <c r="H18" s="1"/>
      <c r="I18" s="1"/>
      <c r="J18" s="1"/>
      <c r="K18" s="1"/>
    </row>
  </sheetData>
  <mergeCells count="3">
    <mergeCell ref="A1:K1"/>
    <mergeCell ref="A13:G13"/>
    <mergeCell ref="K3:K12"/>
  </mergeCells>
  <phoneticPr fontId="2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2295D-D6A5-4B91-8237-ABF5EAD8A5B5}">
  <dimension ref="A1:K31"/>
  <sheetViews>
    <sheetView topLeftCell="A19" zoomScale="90" zoomScaleNormal="90" workbookViewId="0">
      <selection activeCell="I25" sqref="I25"/>
    </sheetView>
  </sheetViews>
  <sheetFormatPr defaultRowHeight="15.75" x14ac:dyDescent="0.25"/>
  <cols>
    <col min="1" max="1" width="6.5703125" style="19" customWidth="1"/>
    <col min="2" max="2" width="29.140625" style="19" customWidth="1"/>
    <col min="3" max="3" width="54.28515625" style="19" customWidth="1"/>
    <col min="4" max="4" width="27.7109375" style="19" customWidth="1"/>
    <col min="5" max="5" width="14.140625" style="19" customWidth="1"/>
    <col min="6" max="7" width="15.42578125" style="19" customWidth="1"/>
    <col min="8" max="8" width="17.7109375" style="19" customWidth="1"/>
    <col min="9" max="9" width="16.28515625" style="19" customWidth="1"/>
    <col min="10" max="10" width="18.5703125" style="19" customWidth="1"/>
    <col min="11" max="11" width="20.85546875" style="19" customWidth="1"/>
    <col min="12" max="16384" width="9.140625" style="19"/>
  </cols>
  <sheetData>
    <row r="1" spans="1:11" ht="67.5" customHeight="1" x14ac:dyDescent="0.25">
      <c r="A1" s="160" t="s">
        <v>68</v>
      </c>
      <c r="B1" s="160"/>
      <c r="C1" s="160"/>
      <c r="D1" s="160"/>
      <c r="E1" s="160"/>
      <c r="F1" s="160"/>
      <c r="G1" s="160"/>
      <c r="H1" s="160"/>
      <c r="I1" s="160"/>
      <c r="J1" s="160"/>
      <c r="K1" s="160"/>
    </row>
    <row r="2" spans="1:11" s="20" customFormat="1" ht="66.75" customHeight="1" x14ac:dyDescent="0.25">
      <c r="A2" s="6" t="s">
        <v>0</v>
      </c>
      <c r="B2" s="6" t="s">
        <v>1</v>
      </c>
      <c r="C2" s="6" t="s">
        <v>2</v>
      </c>
      <c r="D2" s="6" t="s">
        <v>3</v>
      </c>
      <c r="E2" s="6" t="s">
        <v>11</v>
      </c>
      <c r="F2" s="6" t="s">
        <v>12</v>
      </c>
      <c r="G2" s="6" t="s">
        <v>24</v>
      </c>
      <c r="H2" s="6" t="s">
        <v>4</v>
      </c>
      <c r="I2" s="6" t="s">
        <v>5</v>
      </c>
      <c r="J2" s="6" t="s">
        <v>6</v>
      </c>
      <c r="K2" s="6" t="s">
        <v>7</v>
      </c>
    </row>
    <row r="3" spans="1:11" ht="114" customHeight="1" x14ac:dyDescent="0.25">
      <c r="A3" s="7">
        <v>1</v>
      </c>
      <c r="B3" s="3" t="s">
        <v>71</v>
      </c>
      <c r="C3" s="3" t="s">
        <v>72</v>
      </c>
      <c r="D3" s="9"/>
      <c r="E3" s="3" t="s">
        <v>45</v>
      </c>
      <c r="F3" s="3">
        <v>1</v>
      </c>
      <c r="G3" s="24">
        <v>711600</v>
      </c>
      <c r="H3" s="8">
        <f>F3*G3</f>
        <v>711600</v>
      </c>
      <c r="I3" s="69">
        <v>45761</v>
      </c>
      <c r="J3" s="9" t="s">
        <v>13</v>
      </c>
      <c r="K3" s="183" t="s">
        <v>182</v>
      </c>
    </row>
    <row r="4" spans="1:11" ht="115.5" customHeight="1" x14ac:dyDescent="0.25">
      <c r="A4" s="7">
        <v>2</v>
      </c>
      <c r="B4" s="3" t="s">
        <v>73</v>
      </c>
      <c r="C4" s="3" t="s">
        <v>72</v>
      </c>
      <c r="D4" s="9"/>
      <c r="E4" s="3" t="s">
        <v>45</v>
      </c>
      <c r="F4" s="3">
        <v>1</v>
      </c>
      <c r="G4" s="24">
        <v>711600</v>
      </c>
      <c r="H4" s="8">
        <f t="shared" ref="H4:H25" si="0">F4*G4</f>
        <v>711600</v>
      </c>
      <c r="I4" s="69">
        <v>45761</v>
      </c>
      <c r="J4" s="9" t="s">
        <v>13</v>
      </c>
      <c r="K4" s="184"/>
    </row>
    <row r="5" spans="1:11" ht="129.75" customHeight="1" x14ac:dyDescent="0.25">
      <c r="A5" s="7">
        <v>3</v>
      </c>
      <c r="B5" s="3" t="s">
        <v>74</v>
      </c>
      <c r="C5" s="3" t="s">
        <v>72</v>
      </c>
      <c r="D5" s="9"/>
      <c r="E5" s="3" t="s">
        <v>45</v>
      </c>
      <c r="F5" s="3">
        <v>1</v>
      </c>
      <c r="G5" s="24">
        <v>626688</v>
      </c>
      <c r="H5" s="8">
        <f t="shared" si="0"/>
        <v>626688</v>
      </c>
      <c r="I5" s="69">
        <v>45761</v>
      </c>
      <c r="J5" s="9" t="s">
        <v>13</v>
      </c>
      <c r="K5" s="184"/>
    </row>
    <row r="6" spans="1:11" ht="129.75" customHeight="1" x14ac:dyDescent="0.25">
      <c r="A6" s="7">
        <v>4</v>
      </c>
      <c r="B6" s="3" t="s">
        <v>75</v>
      </c>
      <c r="C6" s="3" t="s">
        <v>72</v>
      </c>
      <c r="D6" s="9"/>
      <c r="E6" s="3" t="s">
        <v>45</v>
      </c>
      <c r="F6" s="3">
        <v>1</v>
      </c>
      <c r="G6" s="24">
        <v>868220</v>
      </c>
      <c r="H6" s="8">
        <f t="shared" si="0"/>
        <v>868220</v>
      </c>
      <c r="I6" s="69">
        <v>45761</v>
      </c>
      <c r="J6" s="9" t="s">
        <v>13</v>
      </c>
      <c r="K6" s="184"/>
    </row>
    <row r="7" spans="1:11" ht="129.75" customHeight="1" x14ac:dyDescent="0.25">
      <c r="A7" s="7">
        <v>5</v>
      </c>
      <c r="B7" s="3" t="s">
        <v>76</v>
      </c>
      <c r="C7" s="3" t="s">
        <v>72</v>
      </c>
      <c r="D7" s="9"/>
      <c r="E7" s="3" t="s">
        <v>45</v>
      </c>
      <c r="F7" s="3">
        <v>1</v>
      </c>
      <c r="G7" s="24">
        <v>618852</v>
      </c>
      <c r="H7" s="8">
        <f t="shared" si="0"/>
        <v>618852</v>
      </c>
      <c r="I7" s="69">
        <v>45761</v>
      </c>
      <c r="J7" s="9" t="s">
        <v>13</v>
      </c>
      <c r="K7" s="184"/>
    </row>
    <row r="8" spans="1:11" ht="114" customHeight="1" x14ac:dyDescent="0.25">
      <c r="A8" s="7">
        <v>6</v>
      </c>
      <c r="B8" s="3" t="s">
        <v>77</v>
      </c>
      <c r="C8" s="3" t="s">
        <v>72</v>
      </c>
      <c r="D8" s="9"/>
      <c r="E8" s="3" t="s">
        <v>45</v>
      </c>
      <c r="F8" s="3">
        <v>1</v>
      </c>
      <c r="G8" s="24">
        <v>515710</v>
      </c>
      <c r="H8" s="8">
        <f t="shared" si="0"/>
        <v>515710</v>
      </c>
      <c r="I8" s="69">
        <v>45761</v>
      </c>
      <c r="J8" s="9" t="s">
        <v>13</v>
      </c>
      <c r="K8" s="184"/>
    </row>
    <row r="9" spans="1:11" ht="114" customHeight="1" x14ac:dyDescent="0.25">
      <c r="A9" s="7">
        <v>7</v>
      </c>
      <c r="B9" s="3" t="s">
        <v>78</v>
      </c>
      <c r="C9" s="3" t="s">
        <v>72</v>
      </c>
      <c r="D9" s="9"/>
      <c r="E9" s="3" t="s">
        <v>45</v>
      </c>
      <c r="F9" s="3">
        <v>1</v>
      </c>
      <c r="G9" s="24">
        <v>1710336</v>
      </c>
      <c r="H9" s="8">
        <f t="shared" si="0"/>
        <v>1710336</v>
      </c>
      <c r="I9" s="69">
        <v>45761</v>
      </c>
      <c r="J9" s="9" t="s">
        <v>13</v>
      </c>
      <c r="K9" s="184"/>
    </row>
    <row r="10" spans="1:11" ht="99.75" customHeight="1" x14ac:dyDescent="0.25">
      <c r="A10" s="7">
        <v>8</v>
      </c>
      <c r="B10" s="3" t="s">
        <v>79</v>
      </c>
      <c r="C10" s="3" t="s">
        <v>72</v>
      </c>
      <c r="D10" s="9"/>
      <c r="E10" s="3" t="s">
        <v>45</v>
      </c>
      <c r="F10" s="3">
        <v>1</v>
      </c>
      <c r="G10" s="24">
        <v>1156764</v>
      </c>
      <c r="H10" s="8">
        <f t="shared" si="0"/>
        <v>1156764</v>
      </c>
      <c r="I10" s="69">
        <v>45761</v>
      </c>
      <c r="J10" s="9" t="s">
        <v>13</v>
      </c>
      <c r="K10" s="184"/>
    </row>
    <row r="11" spans="1:11" ht="129.75" customHeight="1" x14ac:dyDescent="0.25">
      <c r="A11" s="7">
        <v>9</v>
      </c>
      <c r="B11" s="3" t="s">
        <v>80</v>
      </c>
      <c r="C11" s="3" t="s">
        <v>72</v>
      </c>
      <c r="D11" s="9"/>
      <c r="E11" s="3" t="s">
        <v>45</v>
      </c>
      <c r="F11" s="1">
        <v>1</v>
      </c>
      <c r="G11" s="24">
        <v>873444</v>
      </c>
      <c r="H11" s="8">
        <f t="shared" si="0"/>
        <v>873444</v>
      </c>
      <c r="I11" s="69">
        <v>45761</v>
      </c>
      <c r="J11" s="9" t="s">
        <v>13</v>
      </c>
      <c r="K11" s="184"/>
    </row>
    <row r="12" spans="1:11" ht="95.25" customHeight="1" x14ac:dyDescent="0.25">
      <c r="A12" s="7">
        <v>10</v>
      </c>
      <c r="B12" s="3" t="s">
        <v>81</v>
      </c>
      <c r="C12" s="3" t="s">
        <v>72</v>
      </c>
      <c r="D12" s="9"/>
      <c r="E12" s="3" t="s">
        <v>45</v>
      </c>
      <c r="F12" s="1">
        <v>1</v>
      </c>
      <c r="G12" s="24">
        <v>749412</v>
      </c>
      <c r="H12" s="8">
        <f t="shared" si="0"/>
        <v>749412</v>
      </c>
      <c r="I12" s="69">
        <v>45761</v>
      </c>
      <c r="J12" s="9" t="s">
        <v>13</v>
      </c>
      <c r="K12" s="184"/>
    </row>
    <row r="13" spans="1:11" ht="129.75" customHeight="1" x14ac:dyDescent="0.25">
      <c r="A13" s="7">
        <v>11</v>
      </c>
      <c r="B13" s="3" t="s">
        <v>82</v>
      </c>
      <c r="C13" s="3" t="s">
        <v>72</v>
      </c>
      <c r="D13" s="9"/>
      <c r="E13" s="3" t="s">
        <v>45</v>
      </c>
      <c r="F13" s="1">
        <v>1</v>
      </c>
      <c r="G13" s="24">
        <v>957000</v>
      </c>
      <c r="H13" s="8">
        <f t="shared" si="0"/>
        <v>957000</v>
      </c>
      <c r="I13" s="69">
        <v>45761</v>
      </c>
      <c r="J13" s="9" t="s">
        <v>13</v>
      </c>
      <c r="K13" s="184"/>
    </row>
    <row r="14" spans="1:11" ht="129.75" customHeight="1" x14ac:dyDescent="0.25">
      <c r="A14" s="7">
        <v>12</v>
      </c>
      <c r="B14" s="3" t="s">
        <v>83</v>
      </c>
      <c r="C14" s="3" t="s">
        <v>72</v>
      </c>
      <c r="D14" s="9"/>
      <c r="E14" s="3" t="s">
        <v>45</v>
      </c>
      <c r="F14" s="1">
        <v>1</v>
      </c>
      <c r="G14" s="24">
        <v>618852</v>
      </c>
      <c r="H14" s="8">
        <f t="shared" si="0"/>
        <v>618852</v>
      </c>
      <c r="I14" s="69">
        <v>45761</v>
      </c>
      <c r="J14" s="9" t="s">
        <v>13</v>
      </c>
      <c r="K14" s="184"/>
    </row>
    <row r="15" spans="1:11" ht="99.75" customHeight="1" x14ac:dyDescent="0.25">
      <c r="A15" s="7">
        <v>13</v>
      </c>
      <c r="B15" s="3" t="s">
        <v>84</v>
      </c>
      <c r="C15" s="3" t="s">
        <v>72</v>
      </c>
      <c r="D15" s="9"/>
      <c r="E15" s="3" t="s">
        <v>45</v>
      </c>
      <c r="F15" s="1">
        <v>1</v>
      </c>
      <c r="G15" s="24">
        <v>198000</v>
      </c>
      <c r="H15" s="8">
        <f t="shared" si="0"/>
        <v>198000</v>
      </c>
      <c r="I15" s="69">
        <v>45761</v>
      </c>
      <c r="J15" s="9" t="s">
        <v>13</v>
      </c>
      <c r="K15" s="184"/>
    </row>
    <row r="16" spans="1:11" ht="111.75" customHeight="1" x14ac:dyDescent="0.25">
      <c r="A16" s="7">
        <v>14</v>
      </c>
      <c r="B16" s="3" t="s">
        <v>85</v>
      </c>
      <c r="C16" s="3" t="s">
        <v>72</v>
      </c>
      <c r="D16" s="9"/>
      <c r="E16" s="3" t="s">
        <v>45</v>
      </c>
      <c r="F16" s="1">
        <v>1</v>
      </c>
      <c r="G16" s="24">
        <v>534000</v>
      </c>
      <c r="H16" s="8">
        <f t="shared" si="0"/>
        <v>534000</v>
      </c>
      <c r="I16" s="69">
        <v>45761</v>
      </c>
      <c r="J16" s="9" t="s">
        <v>13</v>
      </c>
      <c r="K16" s="184"/>
    </row>
    <row r="17" spans="1:11" ht="64.5" customHeight="1" x14ac:dyDescent="0.25">
      <c r="A17" s="7">
        <v>15</v>
      </c>
      <c r="B17" s="3" t="s">
        <v>86</v>
      </c>
      <c r="C17" s="3" t="s">
        <v>87</v>
      </c>
      <c r="D17" s="9"/>
      <c r="E17" s="3" t="s">
        <v>45</v>
      </c>
      <c r="F17" s="1">
        <v>1</v>
      </c>
      <c r="G17" s="24">
        <v>294605</v>
      </c>
      <c r="H17" s="8">
        <f t="shared" si="0"/>
        <v>294605</v>
      </c>
      <c r="I17" s="69">
        <v>45761</v>
      </c>
      <c r="J17" s="9" t="s">
        <v>13</v>
      </c>
      <c r="K17" s="184"/>
    </row>
    <row r="18" spans="1:11" ht="112.5" customHeight="1" x14ac:dyDescent="0.25">
      <c r="A18" s="7">
        <v>16</v>
      </c>
      <c r="B18" s="3" t="s">
        <v>88</v>
      </c>
      <c r="C18" s="3" t="s">
        <v>89</v>
      </c>
      <c r="D18" s="9"/>
      <c r="E18" s="3" t="s">
        <v>45</v>
      </c>
      <c r="F18" s="1">
        <v>2</v>
      </c>
      <c r="G18" s="24">
        <v>45900</v>
      </c>
      <c r="H18" s="8">
        <f t="shared" si="0"/>
        <v>91800</v>
      </c>
      <c r="I18" s="69">
        <v>45761</v>
      </c>
      <c r="J18" s="9" t="s">
        <v>13</v>
      </c>
      <c r="K18" s="184"/>
    </row>
    <row r="19" spans="1:11" ht="34.5" customHeight="1" x14ac:dyDescent="0.25">
      <c r="A19" s="7">
        <v>17</v>
      </c>
      <c r="B19" s="25" t="s">
        <v>90</v>
      </c>
      <c r="C19" s="3" t="s">
        <v>91</v>
      </c>
      <c r="D19" s="9"/>
      <c r="E19" s="3" t="s">
        <v>45</v>
      </c>
      <c r="F19" s="1">
        <v>1</v>
      </c>
      <c r="G19" s="24">
        <v>111360</v>
      </c>
      <c r="H19" s="8">
        <f t="shared" si="0"/>
        <v>111360</v>
      </c>
      <c r="I19" s="69">
        <v>45761</v>
      </c>
      <c r="J19" s="9" t="s">
        <v>13</v>
      </c>
      <c r="K19" s="184"/>
    </row>
    <row r="20" spans="1:11" ht="49.5" customHeight="1" x14ac:dyDescent="0.25">
      <c r="A20" s="7">
        <v>18</v>
      </c>
      <c r="B20" s="3" t="s">
        <v>92</v>
      </c>
      <c r="C20" s="3" t="s">
        <v>93</v>
      </c>
      <c r="D20" s="9"/>
      <c r="E20" s="3" t="s">
        <v>45</v>
      </c>
      <c r="F20" s="1">
        <v>1</v>
      </c>
      <c r="G20" s="24">
        <v>44530</v>
      </c>
      <c r="H20" s="8">
        <f t="shared" si="0"/>
        <v>44530</v>
      </c>
      <c r="I20" s="69">
        <v>45761</v>
      </c>
      <c r="J20" s="9" t="s">
        <v>13</v>
      </c>
      <c r="K20" s="184"/>
    </row>
    <row r="21" spans="1:11" ht="33.75" customHeight="1" x14ac:dyDescent="0.25">
      <c r="A21" s="7">
        <v>19</v>
      </c>
      <c r="B21" s="3" t="s">
        <v>94</v>
      </c>
      <c r="C21" s="3" t="s">
        <v>95</v>
      </c>
      <c r="D21" s="9"/>
      <c r="E21" s="3" t="s">
        <v>45</v>
      </c>
      <c r="F21" s="1">
        <v>1</v>
      </c>
      <c r="G21" s="24">
        <v>17900</v>
      </c>
      <c r="H21" s="8">
        <f t="shared" si="0"/>
        <v>17900</v>
      </c>
      <c r="I21" s="69">
        <v>45761</v>
      </c>
      <c r="J21" s="9" t="s">
        <v>13</v>
      </c>
      <c r="K21" s="184"/>
    </row>
    <row r="22" spans="1:11" ht="129.75" customHeight="1" x14ac:dyDescent="0.25">
      <c r="A22" s="7">
        <v>20</v>
      </c>
      <c r="B22" s="3" t="s">
        <v>96</v>
      </c>
      <c r="C22" s="3" t="s">
        <v>97</v>
      </c>
      <c r="D22" s="9"/>
      <c r="E22" s="3" t="s">
        <v>104</v>
      </c>
      <c r="F22" s="1">
        <v>4</v>
      </c>
      <c r="G22" s="24">
        <v>844744</v>
      </c>
      <c r="H22" s="8">
        <f t="shared" si="0"/>
        <v>3378976</v>
      </c>
      <c r="I22" s="69">
        <v>45761</v>
      </c>
      <c r="J22" s="9" t="s">
        <v>13</v>
      </c>
      <c r="K22" s="184"/>
    </row>
    <row r="23" spans="1:11" ht="79.5" customHeight="1" x14ac:dyDescent="0.25">
      <c r="A23" s="7">
        <v>21</v>
      </c>
      <c r="B23" s="3" t="s">
        <v>98</v>
      </c>
      <c r="C23" s="3" t="s">
        <v>99</v>
      </c>
      <c r="D23" s="9"/>
      <c r="E23" s="3" t="s">
        <v>18</v>
      </c>
      <c r="F23" s="1">
        <v>1</v>
      </c>
      <c r="G23" s="24">
        <v>3574528</v>
      </c>
      <c r="H23" s="8">
        <f t="shared" si="0"/>
        <v>3574528</v>
      </c>
      <c r="I23" s="69">
        <v>45761</v>
      </c>
      <c r="J23" s="9" t="s">
        <v>13</v>
      </c>
      <c r="K23" s="184"/>
    </row>
    <row r="24" spans="1:11" ht="79.5" customHeight="1" x14ac:dyDescent="0.25">
      <c r="A24" s="7">
        <v>22</v>
      </c>
      <c r="B24" s="11" t="s">
        <v>100</v>
      </c>
      <c r="C24" s="3" t="s">
        <v>101</v>
      </c>
      <c r="D24" s="9"/>
      <c r="E24" s="3" t="s">
        <v>104</v>
      </c>
      <c r="F24" s="1">
        <v>9</v>
      </c>
      <c r="G24" s="24">
        <v>207944</v>
      </c>
      <c r="H24" s="8">
        <f t="shared" si="0"/>
        <v>1871496</v>
      </c>
      <c r="I24" s="69">
        <v>45761</v>
      </c>
      <c r="J24" s="9" t="s">
        <v>13</v>
      </c>
      <c r="K24" s="184"/>
    </row>
    <row r="25" spans="1:11" ht="79.5" customHeight="1" x14ac:dyDescent="0.25">
      <c r="A25" s="7">
        <v>23</v>
      </c>
      <c r="B25" s="3" t="s">
        <v>102</v>
      </c>
      <c r="C25" s="3" t="s">
        <v>103</v>
      </c>
      <c r="D25" s="9"/>
      <c r="E25" s="3" t="s">
        <v>45</v>
      </c>
      <c r="F25" s="1">
        <v>20</v>
      </c>
      <c r="G25" s="24">
        <v>25844</v>
      </c>
      <c r="H25" s="8">
        <f t="shared" si="0"/>
        <v>516880</v>
      </c>
      <c r="I25" s="69">
        <v>45761</v>
      </c>
      <c r="J25" s="9" t="s">
        <v>13</v>
      </c>
      <c r="K25" s="185"/>
    </row>
    <row r="26" spans="1:11" x14ac:dyDescent="0.25">
      <c r="A26" s="173" t="s">
        <v>51</v>
      </c>
      <c r="B26" s="174"/>
      <c r="C26" s="174"/>
      <c r="D26" s="174"/>
      <c r="E26" s="174"/>
      <c r="F26" s="174"/>
      <c r="G26" s="175"/>
      <c r="H26" s="23">
        <f>SUM(H3:H25)</f>
        <v>20752553</v>
      </c>
      <c r="I26" s="9"/>
      <c r="J26" s="9"/>
      <c r="K26" s="9"/>
    </row>
    <row r="27" spans="1:11" x14ac:dyDescent="0.25">
      <c r="A27" s="9"/>
      <c r="B27" s="9"/>
      <c r="C27" s="9"/>
      <c r="D27" s="9"/>
      <c r="E27" s="9"/>
      <c r="F27" s="9"/>
      <c r="G27" s="9"/>
      <c r="H27" s="9"/>
      <c r="I27" s="9"/>
      <c r="J27" s="9"/>
      <c r="K27" s="9"/>
    </row>
    <row r="28" spans="1:11" x14ac:dyDescent="0.25">
      <c r="A28" s="9"/>
      <c r="B28" s="9"/>
      <c r="C28" s="16" t="s">
        <v>8</v>
      </c>
      <c r="D28" s="16"/>
      <c r="E28" s="16"/>
      <c r="F28" s="16"/>
      <c r="G28" s="16"/>
      <c r="H28" s="16" t="s">
        <v>9</v>
      </c>
      <c r="I28" s="16"/>
      <c r="J28" s="9"/>
      <c r="K28" s="9"/>
    </row>
    <row r="29" spans="1:11" ht="22.9" customHeight="1" x14ac:dyDescent="0.25">
      <c r="A29" s="9"/>
      <c r="B29" s="9"/>
      <c r="C29" s="16"/>
      <c r="D29" s="16"/>
      <c r="E29" s="16"/>
      <c r="F29" s="16"/>
      <c r="G29" s="16"/>
      <c r="H29" s="16"/>
      <c r="I29" s="16"/>
      <c r="J29" s="9"/>
      <c r="K29" s="9"/>
    </row>
    <row r="30" spans="1:11" ht="31.5" x14ac:dyDescent="0.25">
      <c r="A30" s="9"/>
      <c r="B30" s="9"/>
      <c r="C30" s="16" t="s">
        <v>10</v>
      </c>
      <c r="D30" s="16"/>
      <c r="E30" s="16"/>
      <c r="F30" s="16"/>
      <c r="G30" s="16"/>
      <c r="H30" s="16" t="s">
        <v>69</v>
      </c>
      <c r="I30" s="16"/>
      <c r="J30" s="9"/>
      <c r="K30" s="9"/>
    </row>
    <row r="31" spans="1:11" x14ac:dyDescent="0.25">
      <c r="A31" s="9"/>
      <c r="B31" s="9"/>
      <c r="C31" s="9"/>
      <c r="D31" s="9"/>
      <c r="E31" s="9"/>
      <c r="F31" s="9"/>
      <c r="G31" s="9"/>
      <c r="H31" s="9"/>
      <c r="I31" s="9"/>
      <c r="J31" s="9"/>
      <c r="K31" s="9"/>
    </row>
  </sheetData>
  <mergeCells count="3">
    <mergeCell ref="A1:K1"/>
    <mergeCell ref="A26:G26"/>
    <mergeCell ref="K3:K25"/>
  </mergeCells>
  <phoneticPr fontId="2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zoomScale="80" zoomScaleNormal="80" workbookViewId="0">
      <selection activeCell="H3" sqref="H3:H5"/>
    </sheetView>
  </sheetViews>
  <sheetFormatPr defaultRowHeight="15.75" x14ac:dyDescent="0.25"/>
  <cols>
    <col min="1" max="1" width="6.5703125" style="4" customWidth="1"/>
    <col min="2" max="2" width="19.42578125" style="4" customWidth="1"/>
    <col min="3" max="3" width="68.42578125"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31" style="4" customWidth="1"/>
    <col min="12" max="16384" width="9.140625" style="4"/>
  </cols>
  <sheetData>
    <row r="1" spans="1:11" ht="67.5" customHeight="1" x14ac:dyDescent="0.25">
      <c r="A1" s="160" t="s">
        <v>15</v>
      </c>
      <c r="B1" s="160"/>
      <c r="C1" s="160"/>
      <c r="D1" s="160"/>
      <c r="E1" s="160"/>
      <c r="F1" s="160"/>
      <c r="G1" s="160"/>
      <c r="H1" s="160"/>
      <c r="I1" s="160"/>
      <c r="J1" s="160"/>
      <c r="K1" s="160"/>
    </row>
    <row r="2" spans="1:11" s="5" customFormat="1" ht="66.75" customHeight="1" x14ac:dyDescent="0.25">
      <c r="A2" s="6" t="s">
        <v>0</v>
      </c>
      <c r="B2" s="6" t="s">
        <v>1</v>
      </c>
      <c r="C2" s="6" t="s">
        <v>2</v>
      </c>
      <c r="D2" s="6" t="s">
        <v>3</v>
      </c>
      <c r="E2" s="6" t="s">
        <v>11</v>
      </c>
      <c r="F2" s="6" t="s">
        <v>12</v>
      </c>
      <c r="G2" s="6" t="s">
        <v>24</v>
      </c>
      <c r="H2" s="6" t="s">
        <v>4</v>
      </c>
      <c r="I2" s="6" t="s">
        <v>5</v>
      </c>
      <c r="J2" s="6" t="s">
        <v>6</v>
      </c>
      <c r="K2" s="6" t="s">
        <v>7</v>
      </c>
    </row>
    <row r="3" spans="1:11" ht="322.5" customHeight="1" x14ac:dyDescent="0.25">
      <c r="A3" s="3">
        <v>1</v>
      </c>
      <c r="B3" s="3" t="s">
        <v>17</v>
      </c>
      <c r="C3" s="3" t="s">
        <v>184</v>
      </c>
      <c r="D3" s="3" t="s">
        <v>16</v>
      </c>
      <c r="E3" s="3" t="s">
        <v>18</v>
      </c>
      <c r="F3" s="3">
        <v>1</v>
      </c>
      <c r="G3" s="8">
        <v>1599990</v>
      </c>
      <c r="H3" s="8">
        <f>F3*G3</f>
        <v>1599990</v>
      </c>
      <c r="I3" s="67">
        <v>45761</v>
      </c>
      <c r="J3" s="3" t="s">
        <v>13</v>
      </c>
      <c r="K3" s="176" t="s">
        <v>180</v>
      </c>
    </row>
    <row r="4" spans="1:11" ht="94.5" x14ac:dyDescent="0.25">
      <c r="A4" s="3">
        <v>2</v>
      </c>
      <c r="B4" s="3" t="s">
        <v>23</v>
      </c>
      <c r="C4" s="3" t="s">
        <v>22</v>
      </c>
      <c r="D4" s="3" t="s">
        <v>21</v>
      </c>
      <c r="E4" s="3" t="s">
        <v>18</v>
      </c>
      <c r="F4" s="34">
        <v>60</v>
      </c>
      <c r="G4" s="8">
        <v>180000</v>
      </c>
      <c r="H4" s="8">
        <f>F4*G4</f>
        <v>10800000</v>
      </c>
      <c r="I4" s="67">
        <v>45761</v>
      </c>
      <c r="J4" s="3" t="s">
        <v>13</v>
      </c>
      <c r="K4" s="177"/>
    </row>
    <row r="5" spans="1:11" ht="31.5" x14ac:dyDescent="0.25">
      <c r="A5" s="3">
        <v>3</v>
      </c>
      <c r="B5" s="3" t="s">
        <v>211</v>
      </c>
      <c r="C5" s="3" t="s">
        <v>20</v>
      </c>
      <c r="D5" s="3" t="s">
        <v>19</v>
      </c>
      <c r="E5" s="3" t="s">
        <v>18</v>
      </c>
      <c r="F5" s="3">
        <v>60</v>
      </c>
      <c r="G5" s="8">
        <v>15000</v>
      </c>
      <c r="H5" s="8">
        <f>F5*G5</f>
        <v>900000</v>
      </c>
      <c r="I5" s="67">
        <v>45761</v>
      </c>
      <c r="J5" s="3" t="s">
        <v>13</v>
      </c>
      <c r="K5" s="178"/>
    </row>
    <row r="6" spans="1:11" x14ac:dyDescent="0.25">
      <c r="A6" s="180" t="s">
        <v>51</v>
      </c>
      <c r="B6" s="181"/>
      <c r="C6" s="181"/>
      <c r="D6" s="181"/>
      <c r="E6" s="181"/>
      <c r="F6" s="181"/>
      <c r="G6" s="182"/>
      <c r="H6" s="14">
        <f>SUM(H3:H5)</f>
        <v>13299990</v>
      </c>
      <c r="I6" s="1"/>
      <c r="J6" s="1"/>
      <c r="K6" s="1"/>
    </row>
    <row r="7" spans="1:11" x14ac:dyDescent="0.25">
      <c r="A7" s="1"/>
      <c r="B7" s="1"/>
      <c r="C7" s="1"/>
      <c r="D7" s="1"/>
      <c r="E7" s="1"/>
      <c r="F7" s="1"/>
      <c r="G7" s="1"/>
      <c r="H7" s="14"/>
      <c r="I7" s="1"/>
      <c r="J7" s="1"/>
      <c r="K7" s="1"/>
    </row>
    <row r="8" spans="1:11" x14ac:dyDescent="0.25">
      <c r="A8" s="1"/>
      <c r="B8" s="1"/>
      <c r="C8" s="2" t="s">
        <v>8</v>
      </c>
      <c r="D8" s="2"/>
      <c r="E8" s="2"/>
      <c r="F8" s="2"/>
      <c r="G8" s="2"/>
      <c r="H8" s="2" t="s">
        <v>9</v>
      </c>
      <c r="I8" s="2"/>
      <c r="J8" s="1"/>
      <c r="K8" s="1"/>
    </row>
    <row r="9" spans="1:11" ht="22.9" customHeight="1" x14ac:dyDescent="0.25">
      <c r="A9" s="1"/>
      <c r="B9" s="1"/>
      <c r="C9" s="2"/>
      <c r="D9" s="2"/>
      <c r="E9" s="2"/>
      <c r="F9" s="2"/>
      <c r="G9" s="2"/>
      <c r="H9" s="2"/>
      <c r="I9" s="2"/>
      <c r="J9" s="1"/>
      <c r="K9" s="1"/>
    </row>
    <row r="10" spans="1:11" x14ac:dyDescent="0.25">
      <c r="A10" s="1"/>
      <c r="B10" s="1"/>
      <c r="C10" s="2" t="s">
        <v>10</v>
      </c>
      <c r="D10" s="2"/>
      <c r="E10" s="2"/>
      <c r="F10" s="2"/>
      <c r="G10" s="2"/>
      <c r="H10" s="2" t="s">
        <v>14</v>
      </c>
      <c r="I10" s="2"/>
      <c r="J10" s="1"/>
      <c r="K10" s="1"/>
    </row>
    <row r="11" spans="1:11" x14ac:dyDescent="0.25">
      <c r="A11" s="1"/>
      <c r="B11" s="1"/>
      <c r="C11" s="1"/>
      <c r="D11" s="1"/>
      <c r="E11" s="1"/>
      <c r="F11" s="1"/>
      <c r="G11" s="1"/>
      <c r="H11" s="1"/>
      <c r="I11" s="1"/>
      <c r="J11" s="1"/>
      <c r="K11" s="1"/>
    </row>
  </sheetData>
  <mergeCells count="3">
    <mergeCell ref="A1:K1"/>
    <mergeCell ref="A6:G6"/>
    <mergeCell ref="K3:K5"/>
  </mergeCells>
  <pageMargins left="0.25" right="0.25"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2F13-9BAC-4395-9CA8-D5B7B3F82133}">
  <dimension ref="A1:K9"/>
  <sheetViews>
    <sheetView zoomScale="80" zoomScaleNormal="80" workbookViewId="0">
      <selection activeCell="D16" sqref="D16"/>
    </sheetView>
  </sheetViews>
  <sheetFormatPr defaultRowHeight="15.75" x14ac:dyDescent="0.25"/>
  <cols>
    <col min="1" max="1" width="6.5703125" style="4" customWidth="1"/>
    <col min="2" max="2" width="19.42578125" style="4" customWidth="1"/>
    <col min="3" max="3" width="68.42578125" style="4" customWidth="1"/>
    <col min="4" max="4" width="26.28515625" style="4" customWidth="1"/>
    <col min="5" max="5" width="14.140625" style="4" customWidth="1"/>
    <col min="6" max="7" width="15.42578125" style="4" customWidth="1"/>
    <col min="8" max="8" width="16.5703125" style="4" customWidth="1"/>
    <col min="9" max="9" width="16.28515625" style="4" customWidth="1"/>
    <col min="10" max="10" width="18.5703125" style="4" customWidth="1"/>
    <col min="11" max="11" width="31" style="4" customWidth="1"/>
    <col min="12" max="16384" width="9.140625" style="4"/>
  </cols>
  <sheetData>
    <row r="1" spans="1:11" ht="67.5" customHeight="1" x14ac:dyDescent="0.25">
      <c r="A1" s="160" t="s">
        <v>15</v>
      </c>
      <c r="B1" s="160"/>
      <c r="C1" s="160"/>
      <c r="D1" s="160"/>
      <c r="E1" s="160"/>
      <c r="F1" s="160"/>
      <c r="G1" s="160"/>
      <c r="H1" s="160"/>
      <c r="I1" s="160"/>
      <c r="J1" s="160"/>
      <c r="K1" s="160"/>
    </row>
    <row r="2" spans="1:11" s="5" customFormat="1" ht="66.75" customHeight="1" x14ac:dyDescent="0.25">
      <c r="A2" s="62" t="s">
        <v>0</v>
      </c>
      <c r="B2" s="62" t="s">
        <v>1</v>
      </c>
      <c r="C2" s="62" t="s">
        <v>2</v>
      </c>
      <c r="D2" s="62" t="s">
        <v>3</v>
      </c>
      <c r="E2" s="62" t="s">
        <v>11</v>
      </c>
      <c r="F2" s="62" t="s">
        <v>12</v>
      </c>
      <c r="G2" s="62" t="s">
        <v>24</v>
      </c>
      <c r="H2" s="62" t="s">
        <v>4</v>
      </c>
      <c r="I2" s="62" t="s">
        <v>5</v>
      </c>
      <c r="J2" s="62" t="s">
        <v>6</v>
      </c>
      <c r="K2" s="62" t="s">
        <v>7</v>
      </c>
    </row>
    <row r="3" spans="1:11" ht="322.5" customHeight="1" x14ac:dyDescent="0.25">
      <c r="A3" s="3">
        <v>1</v>
      </c>
      <c r="B3" s="3" t="s">
        <v>17</v>
      </c>
      <c r="C3" s="3" t="s">
        <v>184</v>
      </c>
      <c r="D3" s="3" t="s">
        <v>16</v>
      </c>
      <c r="E3" s="3" t="s">
        <v>18</v>
      </c>
      <c r="F3" s="3">
        <v>1</v>
      </c>
      <c r="G3" s="66">
        <v>1599990</v>
      </c>
      <c r="H3" s="66">
        <f>F3*G3</f>
        <v>1599990</v>
      </c>
      <c r="I3" s="67">
        <v>45768</v>
      </c>
      <c r="J3" s="3" t="s">
        <v>13</v>
      </c>
      <c r="K3" s="63" t="s">
        <v>180</v>
      </c>
    </row>
    <row r="4" spans="1:11" x14ac:dyDescent="0.25">
      <c r="A4" s="180" t="s">
        <v>51</v>
      </c>
      <c r="B4" s="181"/>
      <c r="C4" s="181"/>
      <c r="D4" s="181"/>
      <c r="E4" s="181"/>
      <c r="F4" s="181"/>
      <c r="G4" s="182"/>
      <c r="H4" s="14">
        <f>SUM(H3:H3)</f>
        <v>1599990</v>
      </c>
      <c r="I4" s="1"/>
      <c r="J4" s="1"/>
      <c r="K4" s="1"/>
    </row>
    <row r="5" spans="1:11" x14ac:dyDescent="0.25">
      <c r="A5" s="1"/>
      <c r="B5" s="1"/>
      <c r="C5" s="1"/>
      <c r="D5" s="1"/>
      <c r="E5" s="1"/>
      <c r="F5" s="1"/>
      <c r="G5" s="1"/>
      <c r="H5" s="14"/>
      <c r="I5" s="1"/>
      <c r="J5" s="1"/>
      <c r="K5" s="1"/>
    </row>
    <row r="6" spans="1:11" x14ac:dyDescent="0.25">
      <c r="A6" s="1"/>
      <c r="B6" s="1"/>
      <c r="C6" s="2" t="s">
        <v>8</v>
      </c>
      <c r="D6" s="2"/>
      <c r="E6" s="2"/>
      <c r="F6" s="2"/>
      <c r="G6" s="2"/>
      <c r="H6" s="2" t="s">
        <v>9</v>
      </c>
      <c r="I6" s="2"/>
      <c r="J6" s="1"/>
      <c r="K6" s="1"/>
    </row>
    <row r="7" spans="1:11" ht="22.9" customHeight="1" x14ac:dyDescent="0.25">
      <c r="A7" s="1"/>
      <c r="B7" s="1"/>
      <c r="C7" s="2"/>
      <c r="D7" s="2"/>
      <c r="E7" s="2"/>
      <c r="F7" s="2"/>
      <c r="G7" s="2"/>
      <c r="H7" s="2"/>
      <c r="I7" s="2"/>
      <c r="J7" s="1"/>
      <c r="K7" s="1"/>
    </row>
    <row r="8" spans="1:11" x14ac:dyDescent="0.25">
      <c r="A8" s="1"/>
      <c r="B8" s="1"/>
      <c r="C8" s="2" t="s">
        <v>10</v>
      </c>
      <c r="D8" s="2"/>
      <c r="E8" s="2"/>
      <c r="F8" s="2"/>
      <c r="G8" s="2"/>
      <c r="H8" s="2" t="s">
        <v>14</v>
      </c>
      <c r="I8" s="2"/>
      <c r="J8" s="1"/>
      <c r="K8" s="1"/>
    </row>
    <row r="9" spans="1:11" x14ac:dyDescent="0.25">
      <c r="A9" s="1"/>
      <c r="B9" s="1"/>
      <c r="C9" s="1"/>
      <c r="D9" s="1"/>
      <c r="E9" s="1"/>
      <c r="F9" s="1"/>
      <c r="G9" s="1"/>
      <c r="H9" s="1"/>
      <c r="I9" s="1"/>
      <c r="J9" s="1"/>
      <c r="K9" s="1"/>
    </row>
  </sheetData>
  <mergeCells count="2">
    <mergeCell ref="A1:K1"/>
    <mergeCell ref="A4:G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18</vt:i4>
      </vt:variant>
      <vt:variant>
        <vt:lpstr>Именованные диапазоны</vt:lpstr>
      </vt:variant>
      <vt:variant>
        <vt:i4>4</vt:i4>
      </vt:variant>
    </vt:vector>
  </HeadingPairs>
  <TitlesOfParts>
    <vt:vector size="22" baseType="lpstr">
      <vt:lpstr>Матюшко_31.03.2025</vt:lpstr>
      <vt:lpstr>Рыбалкина_31.03.2025</vt:lpstr>
      <vt:lpstr>Тургунов_31.03.2025</vt:lpstr>
      <vt:lpstr>Ахметова_14.04.2025</vt:lpstr>
      <vt:lpstr>Ибраева_14.04.2025</vt:lpstr>
      <vt:lpstr>Атажанова_14.04.2025</vt:lpstr>
      <vt:lpstr>Баттакова_14.04.2025</vt:lpstr>
      <vt:lpstr>Тургунов_14.04.2025</vt:lpstr>
      <vt:lpstr>Тургунов_21.04.2025</vt:lpstr>
      <vt:lpstr>Ибраева Л.К._21.04.2025</vt:lpstr>
      <vt:lpstr>Баттакова Ш.Б_28.04.2025</vt:lpstr>
      <vt:lpstr>Ахметова С.Б._28.04.2025</vt:lpstr>
      <vt:lpstr>Кишкентаева А.С._02.05.2025</vt:lpstr>
      <vt:lpstr>Тургунов Е.М_16.06.2025</vt:lpstr>
      <vt:lpstr>Бадекова К.Ж._16.06.2025</vt:lpstr>
      <vt:lpstr>Рамазанова А.16.06.2025</vt:lpstr>
      <vt:lpstr>Рамазанова_26.06.2025</vt:lpstr>
      <vt:lpstr>Кадырова И.А.26.06.2025</vt:lpstr>
      <vt:lpstr>'Ахметова С.Б._28.04.2025'!Область_печати</vt:lpstr>
      <vt:lpstr>'Баттакова Ш.Б_28.04.2025'!Область_печати</vt:lpstr>
      <vt:lpstr>'Ибраева Л.К._21.04.2025'!Область_печати</vt:lpstr>
      <vt:lpstr>'Кишкентаева А.С._02.05.2025'!Область_печати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Тургунов Ермек</dc:creator>
  <cp:lastModifiedBy>Девяткин Михаил</cp:lastModifiedBy>
  <cp:lastPrinted>2025-10-20T06:07:38Z</cp:lastPrinted>
  <dcterms:created xsi:type="dcterms:W3CDTF">2025-02-04T12:14:25Z</dcterms:created>
  <dcterms:modified xsi:type="dcterms:W3CDTF">2025-10-21T06:54:57Z</dcterms:modified>
</cp:coreProperties>
</file>